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regcalabria-my.sharepoint.com/personal/rosaria_barila_consrc_it/Documents/Desktop/TRASPARENZA 2021 2022 2023/file per scopelliti/monitoraggio oiv/"/>
    </mc:Choice>
  </mc:AlternateContent>
  <xr:revisionPtr revIDLastSave="3" documentId="11_8698664BA148059ECD29C55E07AC33CDE64A4444" xr6:coauthVersionLast="47" xr6:coauthVersionMax="47" xr10:uidLastSave="{BB4EE2F7-648C-4687-A041-70427185250B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CONTRATTO">Foglio1!#REF!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H44" i="1" l="1"/>
  <c r="E16" i="1"/>
  <c r="E26" i="1"/>
  <c r="Q37" i="1"/>
  <c r="H40" i="1"/>
  <c r="H13" i="1" l="1"/>
</calcChain>
</file>

<file path=xl/sharedStrings.xml><?xml version="1.0" encoding="utf-8"?>
<sst xmlns="http://schemas.openxmlformats.org/spreadsheetml/2006/main" count="218" uniqueCount="115">
  <si>
    <t>Consiglio regionale della Calabria</t>
  </si>
  <si>
    <t>CIG</t>
  </si>
  <si>
    <t>TIPO</t>
  </si>
  <si>
    <t>OGGETTO</t>
  </si>
  <si>
    <t>SCELTA CONTRAENTE</t>
  </si>
  <si>
    <t>IMPORTO IMPEGNATO</t>
  </si>
  <si>
    <t>DATA         INIZIO</t>
  </si>
  <si>
    <t>DATA                      FINE</t>
  </si>
  <si>
    <t>IMPORTO      LIQUIDATO</t>
  </si>
  <si>
    <t>AGGIUDICATARIO</t>
  </si>
  <si>
    <t>NOTE</t>
  </si>
  <si>
    <t>7897581A01</t>
  </si>
  <si>
    <t>SERVIZIO</t>
  </si>
  <si>
    <t xml:space="preserve">AFFIDAMENTO IN CONCESSIONE DELLA GESTIONE DEL SERVIZIO MENSA, BAR E BOUVETTE, nonché DI SOMMINISTRAZIONE DI BEVANDE CALDE E FREDDE, PASTICCERIA CONFEZIONATA E PRODOTTI FRESCHI MEDIANTE N. 6 DISTRIBUTORI AUTOMATICI PRESSO LA SEDE DEL CONSIGLIO REGIONALE DELLA CALABRIA IN REGGIO CALABRIA </t>
  </si>
  <si>
    <t>CONCESSIONE</t>
  </si>
  <si>
    <t>/</t>
  </si>
  <si>
    <t xml:space="preserve">G&amp;G </t>
  </si>
  <si>
    <t>VALORE DELLA CONCESSIONE € 1.045.200,00</t>
  </si>
  <si>
    <t>Servizio</t>
  </si>
  <si>
    <t>FASTWEB SPA</t>
  </si>
  <si>
    <t>Fornitura</t>
  </si>
  <si>
    <t>Affidamento diretto</t>
  </si>
  <si>
    <t>Convenzione Consip</t>
  </si>
  <si>
    <t>ACQUISIZIONE DEL SERVIZIO DI INTERMEDIARIO TECNOLOGICO VERSO LA PIATTAFORMA SIOPE</t>
  </si>
  <si>
    <t>UNIMATICA SPA</t>
  </si>
  <si>
    <t xml:space="preserve"> 7704358D56</t>
  </si>
  <si>
    <t>ADESIONE CONVENZIONE CONSIP SPA DENOMINATA "TELEFONIA FISSA 5"</t>
  </si>
  <si>
    <t>NTT DATA ITALIA SPA</t>
  </si>
  <si>
    <t>ZCB2EC0147</t>
  </si>
  <si>
    <t>7850511E9B</t>
  </si>
  <si>
    <t>SIED IT SRL</t>
  </si>
  <si>
    <t>AFFIDAMENTO DIRETTO</t>
  </si>
  <si>
    <t>Vigilanza armata con piantonamento fisso della sede del Consiglio regionale della Calabria in Reggio Calabria</t>
  </si>
  <si>
    <t>Energia Elettrica</t>
  </si>
  <si>
    <t>81038482ED</t>
  </si>
  <si>
    <t>ARUBA S.p.A.</t>
  </si>
  <si>
    <t>servizi di Posta Elettronica (PEL) e di Posta Elettronica Certificata (PEC)</t>
  </si>
  <si>
    <t>Adesione convenzione CONSIP S.p.A. denominata “Microsoft Enterprise Agreement 6” - Lotto unico</t>
  </si>
  <si>
    <t>Telecom Italia S.p.A</t>
  </si>
  <si>
    <t>licenze   Microsoft Office 365 E3</t>
  </si>
  <si>
    <t>9140650EFD</t>
  </si>
  <si>
    <t>Fornitura di materiale di cancelleria</t>
  </si>
  <si>
    <t>procedura negoziata senza bando ai sensi dell’art. 36 comma 2 lett. b), d.lgs. 50/2016 e ss.mm.ii. a mezzo di richiesta di offerta (RDO) sul Mercato Elettronico della Pubblica Amministrazione</t>
  </si>
  <si>
    <t>864560314C</t>
  </si>
  <si>
    <t>Grevi Ufficio s.r.l.s</t>
  </si>
  <si>
    <t xml:space="preserve">Adesione convenzione CONSIP S.p.A. denominata “Reti locali 7” - Lotto 4 </t>
  </si>
  <si>
    <t>fornitura di prodotti e la prestazione di servizi relativi alla realizzazione, manutenzione e gestione di reti locali e per la prestazione di servizi connessi e servizi opzionali per la sede del Consiglio regionale della Calabria</t>
  </si>
  <si>
    <t>fornitura e servizi</t>
  </si>
  <si>
    <t>Vodafone Italia S.p.A</t>
  </si>
  <si>
    <t>noleggio fotocopiatrici digitali</t>
  </si>
  <si>
    <t>- Adesione alla Convenzione Consip denominata “Apparecchiature Multifunzione 31 - Noleggio” –</t>
  </si>
  <si>
    <t>8482110A98 8482026548</t>
  </si>
  <si>
    <t>Kyocera Document Solutions Italia S.p.A</t>
  </si>
  <si>
    <t xml:space="preserve">assistenza tecnica e gestione degli impianti audio/video delle sale nonché di manutenzione del software dei sistemi di supervisione impianti e controllo accessi </t>
  </si>
  <si>
    <t>servizio</t>
  </si>
  <si>
    <t>8790466A04</t>
  </si>
  <si>
    <t>procedura negoziata senza bando, ai sensi dell’art. 1, comma 2, lett. b), d.l. 16 luglio 2020, n.76 come modificato dall’art.53, comma 1, d.l. 31 maggio 2021, n.77</t>
  </si>
  <si>
    <t>Video Travel</t>
  </si>
  <si>
    <t>1 nov. 21</t>
  </si>
  <si>
    <t>31 ott. 2023</t>
  </si>
  <si>
    <t>Post &amp; Service</t>
  </si>
  <si>
    <t>Affidamento diretto a mezzo di trattativa diretta sul Me.PA</t>
  </si>
  <si>
    <t>raccolta e recapito della posta del Consiglio regionale della Calabria</t>
  </si>
  <si>
    <t>91486107CC</t>
  </si>
  <si>
    <t>SERVIZIO SOSTITUTIVO DI MENSA PER I DIPENDENTI DEL CONSIGLIO REG.LE DELLA CALABRIA Convenzione Consip denominata “Buoni Pasto 9 – Lotto 11 Calabria”</t>
  </si>
  <si>
    <t xml:space="preserve">ACCORDO QUADRO CONSIP </t>
  </si>
  <si>
    <t xml:space="preserve"> SERVIZI DI CONNETTIVITÀ E SICUREZZA – ADESIONE AL SISTEMA PUBBLICO DI CONNETTIVITÀ SPC 2</t>
  </si>
  <si>
    <t>EP S.P.A.</t>
  </si>
  <si>
    <t>Z653496016</t>
  </si>
  <si>
    <t xml:space="preserve"> ADESIONE ACCORDO QUADRO CONSIP SGI – SISTEMI GESTIONALI INTEGRATI PER LA PA – LOTTO 3</t>
  </si>
  <si>
    <t>ACCORDO QUADRO CONSIP</t>
  </si>
  <si>
    <t>SERVIZIO DI GESTIONE E MANUTENZIONE DI SISTEMI IP E POSTAZIONI DI LAVORO DEL CONSIGLIO REGIONALE DELLA CALABRIA</t>
  </si>
  <si>
    <t>PROCEDURA NEGOZIATA</t>
  </si>
  <si>
    <t>Proroga tecnica nelle more del perfezionamento della procedura relativa all'Accordo Quadro “Desktop outsourcing 3"</t>
  </si>
  <si>
    <t>PILO' SRL</t>
  </si>
  <si>
    <t xml:space="preserve"> SERVIZIO DI PULIZIA ED IGIENE AMBIENTALE</t>
  </si>
  <si>
    <t>860825089E</t>
  </si>
  <si>
    <t>Adesione convenzione CONSIP S.p.A. denominata “Energia Elettrica ed. 17” - Lotto
n. 15 – Calabria -</t>
  </si>
  <si>
    <t>AGSM ENERGIA S.P.A</t>
  </si>
  <si>
    <t>9530847FBD</t>
  </si>
  <si>
    <t>regime di salvaguardia</t>
  </si>
  <si>
    <t>ENEL ENERGIA S.P.A.</t>
  </si>
  <si>
    <t>Convenzione CONSIP S.p.A. denominata “Convenzione per i servizi di Posta Elettronica (PEL) e di Posta Elettronica Certificata (PEC) – Lotto 1</t>
  </si>
  <si>
    <t xml:space="preserve">  30 aprile 2023</t>
  </si>
  <si>
    <t>Procedura aperta (SUA)</t>
  </si>
  <si>
    <t>EUROPOL SRL</t>
  </si>
  <si>
    <t>Proroga tecnica</t>
  </si>
  <si>
    <t>Proroga tecnica nelle more del perfezionamento della procedura relativa all'Accordo Quadro Desktop outsourcing</t>
  </si>
  <si>
    <t>UNIPOLSAI ASSICURAZIONI</t>
  </si>
  <si>
    <t>proroga tecnica</t>
  </si>
  <si>
    <t>ZA7304D7B8</t>
  </si>
  <si>
    <t>Infortuni Consiglieri ed Assessori regionali</t>
  </si>
  <si>
    <t>ZURICH INSURANCE PUBLIC LIMITED COMPANY</t>
  </si>
  <si>
    <t>Rimborso Spese Mediche Ospedaliere Consiglieri ed Assessori Regionali</t>
  </si>
  <si>
    <t>Z84304D817</t>
  </si>
  <si>
    <t>UNISALUTE</t>
  </si>
  <si>
    <t>ZAC304D911</t>
  </si>
  <si>
    <t>CATTOLICA ASSICURAZIONI</t>
  </si>
  <si>
    <t>Z31304DA3B</t>
  </si>
  <si>
    <t>Servizio assicurativo Incendio Immobili</t>
  </si>
  <si>
    <t>Servizio assicurativo Furto immobili</t>
  </si>
  <si>
    <t xml:space="preserve">UNIPOLSAI ASSICURAZIONI </t>
  </si>
  <si>
    <t>ZF3304DA8E</t>
  </si>
  <si>
    <t>Servizio assicurativo Infortuni dei dipendenti in missione</t>
  </si>
  <si>
    <t>procedura negoziata, ai sensi dell’art. 36, comma 2, lett. b), d.lgs. 50/2016 e ss.mm.ii., secondo la modalità della RDO</t>
  </si>
  <si>
    <t xml:space="preserve"> ZA3304D89A</t>
  </si>
  <si>
    <t>servizi assicurativi RCT/O</t>
  </si>
  <si>
    <t xml:space="preserve">Z0B304DAC6 </t>
  </si>
  <si>
    <t>Servizio assicurativo Kasko dei dipendenti in missione</t>
  </si>
  <si>
    <t>proroga tecnica  trimestrale</t>
  </si>
  <si>
    <t>proroga tecnica  semestrale</t>
  </si>
  <si>
    <t>CONTRATTI IN CORSO DI ESECUZIONE - anno 2022</t>
  </si>
  <si>
    <t>Proroga tecnica nelle more del passaggio ad altro fornitore</t>
  </si>
  <si>
    <t>PROCEDURA APERTA</t>
  </si>
  <si>
    <t>8821219C31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</si>
</sst>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&quot; &quot;[$€-410]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;[Red]&quot;-&quot;#,##0.00&quot; &quot;[$€-410]"/>
    <numFmt numFmtId="168" formatCode="[$€-2]\ #,##0.00;[Red]\-[$€-2]\ #,##0.00"/>
    <numFmt numFmtId="169" formatCode="#,##0.00\ [$€-410]"/>
  </numFmts>
  <fonts count="1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i/>
      <sz val="26"/>
      <color rgb="FF002060"/>
      <name val="Calibri"/>
      <family val="2"/>
    </font>
    <font>
      <b/>
      <i/>
      <sz val="14"/>
      <color rgb="FF002060"/>
      <name val="Calibri"/>
      <family val="2"/>
    </font>
    <font>
      <b/>
      <sz val="11"/>
      <color rgb="FF000000"/>
      <name val="Calibri"/>
      <family val="2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0" fillId="0" borderId="3" xfId="0" applyNumberFormat="1" applyBorder="1" applyAlignment="1">
      <alignment wrapText="1"/>
    </xf>
    <xf numFmtId="0" fontId="9" fillId="0" borderId="0" xfId="0" applyFont="1"/>
    <xf numFmtId="165" fontId="9" fillId="0" borderId="0" xfId="0" applyNumberFormat="1" applyFont="1"/>
    <xf numFmtId="169" fontId="9" fillId="0" borderId="0" xfId="0" applyNumberFormat="1" applyFont="1"/>
    <xf numFmtId="44" fontId="9" fillId="0" borderId="0" xfId="0" applyNumberFormat="1" applyFont="1"/>
    <xf numFmtId="17" fontId="9" fillId="0" borderId="0" xfId="0" applyNumberFormat="1" applyFont="1"/>
    <xf numFmtId="164" fontId="9" fillId="0" borderId="0" xfId="0" applyNumberFormat="1" applyFont="1"/>
    <xf numFmtId="4" fontId="9" fillId="0" borderId="0" xfId="0" applyNumberFormat="1" applyFont="1"/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166" fontId="0" fillId="0" borderId="3" xfId="0" applyNumberFormat="1" applyBorder="1" applyAlignment="1">
      <alignment horizontal="center" vertical="center" wrapText="1"/>
    </xf>
    <xf numFmtId="15" fontId="0" fillId="0" borderId="6" xfId="0" applyNumberForma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wrapText="1"/>
    </xf>
    <xf numFmtId="165" fontId="0" fillId="0" borderId="8" xfId="0" applyNumberFormat="1" applyBorder="1" applyAlignment="1">
      <alignment horizontal="center" wrapText="1"/>
    </xf>
    <xf numFmtId="0" fontId="0" fillId="0" borderId="9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 wrapText="1"/>
    </xf>
    <xf numFmtId="4" fontId="0" fillId="0" borderId="0" xfId="0" applyNumberFormat="1" applyAlignment="1">
      <alignment horizontal="center"/>
    </xf>
    <xf numFmtId="0" fontId="0" fillId="0" borderId="3" xfId="0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 wrapText="1"/>
    </xf>
    <xf numFmtId="15" fontId="0" fillId="0" borderId="3" xfId="0" applyNumberFormat="1" applyBorder="1" applyAlignment="1">
      <alignment horizontal="center" wrapText="1"/>
    </xf>
    <xf numFmtId="0" fontId="0" fillId="0" borderId="6" xfId="0" applyBorder="1"/>
    <xf numFmtId="0" fontId="0" fillId="0" borderId="3" xfId="0" applyBorder="1"/>
    <xf numFmtId="0" fontId="0" fillId="0" borderId="7" xfId="0" applyBorder="1" applyAlignment="1">
      <alignment horizontal="center" wrapText="1"/>
    </xf>
    <xf numFmtId="168" fontId="0" fillId="0" borderId="3" xfId="0" applyNumberFormat="1" applyBorder="1" applyAlignment="1">
      <alignment horizontal="center"/>
    </xf>
    <xf numFmtId="15" fontId="0" fillId="0" borderId="3" xfId="0" applyNumberFormat="1" applyBorder="1" applyAlignment="1">
      <alignment horizontal="center"/>
    </xf>
    <xf numFmtId="15" fontId="0" fillId="0" borderId="0" xfId="0" applyNumberFormat="1"/>
    <xf numFmtId="4" fontId="0" fillId="0" borderId="3" xfId="0" applyNumberFormat="1" applyBorder="1"/>
    <xf numFmtId="4" fontId="0" fillId="0" borderId="0" xfId="0" applyNumberFormat="1"/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Collegamento ipertestuale" xfId="2" xr:uid="{00000000-0005-0000-0000-000000000000}"/>
    <cellStyle name="Normale" xfId="0" builtinId="0" customBuiltin="1"/>
    <cellStyle name="Valuta" xfId="1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1266828</xdr:colOff>
      <xdr:row>0</xdr:row>
      <xdr:rowOff>0</xdr:rowOff>
    </xdr:from>
    <xdr:ext cx="970489" cy="990596"/>
    <xdr:pic>
      <xdr:nvPicPr>
        <xdr:cNvPr id="2" name="Immagine 2" descr="logo-regione-calabria-276x300">
          <a:extLst>
            <a:ext uri="{FF2B5EF4-FFF2-40B4-BE49-F238E27FC236}">
              <a16:creationId xmlns:a16="http://schemas.microsoft.com/office/drawing/2014/main" id="{94B40DE2-F17F-0037-51BB-AB0911BCB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762753" y="0"/>
          <a:ext cx="970489" cy="9905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6"/>
  <sheetViews>
    <sheetView tabSelected="1" topLeftCell="A6" zoomScale="80" zoomScaleNormal="80" workbookViewId="0">
      <selection activeCell="E15" sqref="E15"/>
    </sheetView>
  </sheetViews>
  <sheetFormatPr defaultRowHeight="15" x14ac:dyDescent="0.25"/>
  <cols>
    <col min="1" max="1" width="14.7109375" style="2" customWidth="1"/>
    <col min="2" max="2" width="16.7109375" style="2" customWidth="1"/>
    <col min="3" max="3" width="51" style="2" customWidth="1"/>
    <col min="4" max="4" width="23.28515625" style="2" customWidth="1"/>
    <col min="5" max="5" width="18.7109375" style="2" customWidth="1"/>
    <col min="6" max="6" width="15" style="14" bestFit="1" customWidth="1"/>
    <col min="7" max="7" width="11.7109375" style="14" customWidth="1"/>
    <col min="8" max="8" width="17.5703125" style="2" customWidth="1"/>
    <col min="9" max="9" width="46.42578125" style="2" bestFit="1" customWidth="1"/>
    <col min="10" max="10" width="28" style="2" customWidth="1"/>
    <col min="11" max="11" width="9.140625" hidden="1" customWidth="1"/>
    <col min="12" max="12" width="9.140625" customWidth="1"/>
    <col min="13" max="13" width="48" customWidth="1"/>
    <col min="14" max="14" width="19.85546875" bestFit="1" customWidth="1"/>
    <col min="15" max="15" width="13.85546875" bestFit="1" customWidth="1"/>
    <col min="17" max="17" width="10.85546875" bestFit="1" customWidth="1"/>
  </cols>
  <sheetData>
    <row r="1" spans="1:21" ht="81" customHeigh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29.25" customHeight="1" x14ac:dyDescent="0.2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1"/>
    </row>
    <row r="3" spans="1:21" ht="15" customHeight="1" x14ac:dyDescent="0.25">
      <c r="A3" s="1"/>
      <c r="B3" s="1"/>
      <c r="C3" s="1"/>
      <c r="D3" s="1"/>
      <c r="E3" s="1"/>
      <c r="F3" s="13"/>
      <c r="G3" s="13"/>
      <c r="H3" s="1"/>
      <c r="I3" s="1"/>
      <c r="J3" s="1"/>
    </row>
    <row r="4" spans="1:21" ht="29.25" customHeight="1" x14ac:dyDescent="0.25">
      <c r="A4" s="57" t="s">
        <v>111</v>
      </c>
      <c r="B4" s="57"/>
      <c r="C4" s="57"/>
      <c r="D4" s="57"/>
      <c r="E4" s="57"/>
      <c r="F4" s="57"/>
      <c r="G4" s="57"/>
      <c r="H4" s="57"/>
      <c r="I4" s="57"/>
      <c r="J4" s="1"/>
    </row>
    <row r="5" spans="1:21" ht="20.25" customHeight="1" x14ac:dyDescent="0.25">
      <c r="A5" s="1"/>
      <c r="B5" s="1"/>
      <c r="C5" s="1"/>
      <c r="D5" s="1"/>
      <c r="E5" s="1"/>
      <c r="F5" s="13"/>
      <c r="G5" s="13"/>
      <c r="H5" s="1"/>
      <c r="I5" s="1"/>
      <c r="J5" s="1"/>
    </row>
    <row r="7" spans="1:21" s="5" customFormat="1" ht="30" x14ac:dyDescent="0.25">
      <c r="A7" s="3" t="s">
        <v>1</v>
      </c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3" t="s">
        <v>9</v>
      </c>
      <c r="J7" s="3" t="s">
        <v>10</v>
      </c>
    </row>
    <row r="8" spans="1:21" ht="123" customHeight="1" x14ac:dyDescent="0.25">
      <c r="A8" s="6" t="s">
        <v>11</v>
      </c>
      <c r="B8" s="6" t="s">
        <v>12</v>
      </c>
      <c r="C8" s="6" t="s">
        <v>13</v>
      </c>
      <c r="D8" s="6" t="s">
        <v>14</v>
      </c>
      <c r="E8" s="7"/>
      <c r="F8" s="6">
        <v>2019</v>
      </c>
      <c r="G8" s="6">
        <v>2025</v>
      </c>
      <c r="H8" s="7" t="s">
        <v>15</v>
      </c>
      <c r="I8" s="6" t="s">
        <v>16</v>
      </c>
      <c r="J8" s="11" t="s">
        <v>17</v>
      </c>
      <c r="L8" s="16"/>
      <c r="M8" s="17"/>
      <c r="N8" s="16"/>
      <c r="O8" s="16"/>
    </row>
    <row r="9" spans="1:21" ht="45.75" customHeight="1" x14ac:dyDescent="0.25">
      <c r="A9" s="6" t="s">
        <v>114</v>
      </c>
      <c r="B9" s="6" t="s">
        <v>12</v>
      </c>
      <c r="C9" s="6" t="s">
        <v>66</v>
      </c>
      <c r="D9" s="6" t="s">
        <v>65</v>
      </c>
      <c r="E9" s="7">
        <v>40903.71</v>
      </c>
      <c r="F9" s="6">
        <v>2022</v>
      </c>
      <c r="G9" s="6">
        <v>2023</v>
      </c>
      <c r="H9" s="7">
        <v>40903.71</v>
      </c>
      <c r="I9" s="10" t="s">
        <v>19</v>
      </c>
      <c r="J9" s="23"/>
      <c r="L9" s="16"/>
      <c r="M9" s="17"/>
      <c r="N9" s="18"/>
      <c r="O9" s="16"/>
    </row>
    <row r="10" spans="1:21" ht="59.25" customHeight="1" x14ac:dyDescent="0.25">
      <c r="A10" s="6" t="s">
        <v>63</v>
      </c>
      <c r="B10" s="6" t="s">
        <v>18</v>
      </c>
      <c r="C10" s="6" t="s">
        <v>64</v>
      </c>
      <c r="D10" s="6" t="s">
        <v>22</v>
      </c>
      <c r="E10" s="7">
        <v>437091.2</v>
      </c>
      <c r="F10" s="6">
        <v>2022</v>
      </c>
      <c r="G10" s="6">
        <v>2024</v>
      </c>
      <c r="H10" s="7">
        <v>120589.98</v>
      </c>
      <c r="I10" s="6" t="s">
        <v>67</v>
      </c>
      <c r="J10" s="24"/>
      <c r="L10" s="16"/>
      <c r="M10" s="17"/>
      <c r="N10" s="16"/>
      <c r="O10" s="16"/>
    </row>
    <row r="11" spans="1:21" ht="30" customHeight="1" x14ac:dyDescent="0.25">
      <c r="A11" s="6" t="s">
        <v>68</v>
      </c>
      <c r="B11" s="6" t="s">
        <v>18</v>
      </c>
      <c r="C11" s="6" t="s">
        <v>23</v>
      </c>
      <c r="D11" s="6" t="s">
        <v>21</v>
      </c>
      <c r="E11" s="7">
        <v>2684</v>
      </c>
      <c r="F11" s="6">
        <v>2022</v>
      </c>
      <c r="G11" s="6">
        <v>2022</v>
      </c>
      <c r="H11" s="7">
        <v>2684</v>
      </c>
      <c r="I11" s="6" t="s">
        <v>24</v>
      </c>
      <c r="J11" s="6"/>
      <c r="L11" s="16"/>
      <c r="M11" s="16"/>
      <c r="N11" s="16"/>
      <c r="O11" s="16"/>
    </row>
    <row r="12" spans="1:21" ht="30" customHeight="1" x14ac:dyDescent="0.25">
      <c r="A12" s="6" t="s">
        <v>25</v>
      </c>
      <c r="B12" s="6" t="s">
        <v>18</v>
      </c>
      <c r="C12" s="6" t="s">
        <v>26</v>
      </c>
      <c r="D12" s="6" t="s">
        <v>22</v>
      </c>
      <c r="E12" s="7">
        <v>16393.439999999999</v>
      </c>
      <c r="F12" s="6">
        <v>2022</v>
      </c>
      <c r="G12" s="6">
        <v>2023</v>
      </c>
      <c r="H12" s="7">
        <v>16393</v>
      </c>
      <c r="I12" s="6" t="s">
        <v>19</v>
      </c>
      <c r="J12" s="6"/>
      <c r="L12" s="16"/>
      <c r="M12" s="16"/>
      <c r="N12" s="16"/>
      <c r="O12" s="16"/>
    </row>
    <row r="13" spans="1:21" ht="30" x14ac:dyDescent="0.25">
      <c r="A13" s="6">
        <v>7942267610</v>
      </c>
      <c r="B13" s="6" t="s">
        <v>18</v>
      </c>
      <c r="C13" s="6" t="s">
        <v>69</v>
      </c>
      <c r="D13" s="6" t="s">
        <v>70</v>
      </c>
      <c r="E13" s="7">
        <v>27642.32</v>
      </c>
      <c r="F13" s="6">
        <v>2022</v>
      </c>
      <c r="G13" s="6">
        <v>2022</v>
      </c>
      <c r="H13" s="25">
        <f>E13-6196-192.22-234.72-88.01</f>
        <v>20931.37</v>
      </c>
      <c r="I13" s="6" t="s">
        <v>27</v>
      </c>
      <c r="J13" s="6"/>
      <c r="L13" s="16"/>
      <c r="M13" s="16"/>
      <c r="N13" s="16"/>
      <c r="O13" s="16"/>
    </row>
    <row r="14" spans="1:21" ht="81.75" customHeight="1" x14ac:dyDescent="0.25">
      <c r="A14" s="6" t="s">
        <v>29</v>
      </c>
      <c r="B14" s="6" t="s">
        <v>18</v>
      </c>
      <c r="C14" s="6" t="s">
        <v>71</v>
      </c>
      <c r="D14" s="12" t="s">
        <v>72</v>
      </c>
      <c r="E14" s="7">
        <v>30127.35</v>
      </c>
      <c r="F14" s="26">
        <v>44562</v>
      </c>
      <c r="G14" s="26">
        <v>44671</v>
      </c>
      <c r="H14" s="25">
        <v>30127.35</v>
      </c>
      <c r="I14" s="12" t="s">
        <v>30</v>
      </c>
      <c r="J14" s="6" t="s">
        <v>87</v>
      </c>
      <c r="L14" s="16"/>
      <c r="M14" s="16"/>
      <c r="N14" s="16"/>
      <c r="O14" s="16"/>
    </row>
    <row r="15" spans="1:21" ht="93" customHeight="1" x14ac:dyDescent="0.25">
      <c r="A15" s="12" t="s">
        <v>29</v>
      </c>
      <c r="B15" s="12" t="s">
        <v>18</v>
      </c>
      <c r="C15" s="6" t="s">
        <v>71</v>
      </c>
      <c r="D15" s="12" t="s">
        <v>72</v>
      </c>
      <c r="E15" s="27">
        <v>71844.47</v>
      </c>
      <c r="F15" s="26">
        <v>44672</v>
      </c>
      <c r="G15" s="26">
        <v>44926</v>
      </c>
      <c r="H15" s="27">
        <v>71844.47</v>
      </c>
      <c r="I15" s="12" t="s">
        <v>30</v>
      </c>
      <c r="J15" s="6" t="s">
        <v>73</v>
      </c>
      <c r="L15" s="16"/>
      <c r="M15" s="19"/>
      <c r="N15" s="16"/>
      <c r="O15" s="19"/>
    </row>
    <row r="16" spans="1:21" ht="66" customHeight="1" x14ac:dyDescent="0.25">
      <c r="A16" s="12">
        <v>6000029490</v>
      </c>
      <c r="B16" s="12" t="s">
        <v>18</v>
      </c>
      <c r="C16" s="28" t="s">
        <v>75</v>
      </c>
      <c r="D16" s="6" t="s">
        <v>113</v>
      </c>
      <c r="E16" s="29">
        <f>63721.3466*12</f>
        <v>764656.15919999999</v>
      </c>
      <c r="F16" s="6">
        <v>2022</v>
      </c>
      <c r="G16" s="6">
        <v>2022</v>
      </c>
      <c r="H16" s="29">
        <v>764656.15919999999</v>
      </c>
      <c r="I16" s="6" t="s">
        <v>74</v>
      </c>
      <c r="J16" s="9" t="s">
        <v>112</v>
      </c>
      <c r="L16" s="16"/>
      <c r="M16" s="16"/>
      <c r="N16" s="16"/>
      <c r="O16" s="16"/>
    </row>
    <row r="17" spans="1:15" x14ac:dyDescent="0.25">
      <c r="A17" s="9" t="s">
        <v>90</v>
      </c>
      <c r="B17" s="30" t="s">
        <v>18</v>
      </c>
      <c r="C17" s="31" t="s">
        <v>91</v>
      </c>
      <c r="D17" s="32" t="s">
        <v>31</v>
      </c>
      <c r="E17" s="33">
        <v>6650</v>
      </c>
      <c r="F17" s="34">
        <v>44377</v>
      </c>
      <c r="G17" s="34">
        <v>44742</v>
      </c>
      <c r="H17" s="15">
        <v>6650</v>
      </c>
      <c r="I17" s="35" t="s">
        <v>92</v>
      </c>
      <c r="J17" s="36"/>
      <c r="L17" s="16"/>
      <c r="M17" s="16"/>
      <c r="N17" s="16"/>
      <c r="O17" s="16"/>
    </row>
    <row r="18" spans="1:15" x14ac:dyDescent="0.25">
      <c r="A18" s="9" t="s">
        <v>90</v>
      </c>
      <c r="B18" s="30" t="s">
        <v>18</v>
      </c>
      <c r="C18" s="31" t="s">
        <v>91</v>
      </c>
      <c r="D18" s="32" t="s">
        <v>31</v>
      </c>
      <c r="E18" s="33">
        <v>3325</v>
      </c>
      <c r="F18" s="34">
        <v>44743</v>
      </c>
      <c r="G18" s="34">
        <v>44926</v>
      </c>
      <c r="H18" s="37">
        <v>3325</v>
      </c>
      <c r="I18" s="35" t="s">
        <v>92</v>
      </c>
      <c r="J18" s="36" t="s">
        <v>89</v>
      </c>
      <c r="L18" s="16"/>
      <c r="M18" s="16"/>
      <c r="N18" s="16"/>
      <c r="O18" s="16"/>
    </row>
    <row r="19" spans="1:15" ht="30" x14ac:dyDescent="0.25">
      <c r="A19" s="9" t="s">
        <v>94</v>
      </c>
      <c r="B19" s="30" t="s">
        <v>18</v>
      </c>
      <c r="C19" s="9" t="s">
        <v>93</v>
      </c>
      <c r="D19" s="32" t="s">
        <v>31</v>
      </c>
      <c r="E19" s="33">
        <v>19437</v>
      </c>
      <c r="F19" s="34">
        <v>44377</v>
      </c>
      <c r="G19" s="34">
        <v>44742</v>
      </c>
      <c r="H19" s="15">
        <v>19437</v>
      </c>
      <c r="I19" s="38" t="s">
        <v>95</v>
      </c>
      <c r="J19" s="36"/>
      <c r="L19" s="16"/>
      <c r="M19" s="16"/>
      <c r="N19" s="16"/>
      <c r="O19" s="16"/>
    </row>
    <row r="20" spans="1:15" ht="30" x14ac:dyDescent="0.25">
      <c r="A20" s="9" t="s">
        <v>94</v>
      </c>
      <c r="B20" s="9" t="s">
        <v>18</v>
      </c>
      <c r="C20" s="9" t="s">
        <v>93</v>
      </c>
      <c r="D20" s="32" t="s">
        <v>31</v>
      </c>
      <c r="E20" s="39">
        <v>9207</v>
      </c>
      <c r="F20" s="34">
        <v>44743</v>
      </c>
      <c r="G20" s="34">
        <v>44926</v>
      </c>
      <c r="H20" s="40">
        <v>9207</v>
      </c>
      <c r="I20" s="38" t="s">
        <v>95</v>
      </c>
      <c r="J20" s="36" t="s">
        <v>89</v>
      </c>
      <c r="L20" s="16"/>
      <c r="M20" s="18"/>
      <c r="N20" s="16"/>
      <c r="O20" s="16"/>
    </row>
    <row r="21" spans="1:15" x14ac:dyDescent="0.25">
      <c r="A21" s="2" t="s">
        <v>96</v>
      </c>
      <c r="B21" s="30" t="s">
        <v>18</v>
      </c>
      <c r="C21" s="8" t="s">
        <v>99</v>
      </c>
      <c r="D21" s="32" t="s">
        <v>31</v>
      </c>
      <c r="E21" s="41">
        <v>23056.959999999999</v>
      </c>
      <c r="F21" s="34">
        <v>44377</v>
      </c>
      <c r="G21" s="34">
        <v>44742</v>
      </c>
      <c r="H21" s="41">
        <v>23056.959999999999</v>
      </c>
      <c r="I21" s="42" t="s">
        <v>97</v>
      </c>
      <c r="J21" s="36"/>
      <c r="L21" s="16"/>
      <c r="M21" s="16"/>
      <c r="N21" s="16"/>
      <c r="O21" s="16"/>
    </row>
    <row r="22" spans="1:15" x14ac:dyDescent="0.25">
      <c r="A22" s="2" t="s">
        <v>96</v>
      </c>
      <c r="B22" s="30" t="s">
        <v>18</v>
      </c>
      <c r="C22" s="8" t="s">
        <v>99</v>
      </c>
      <c r="D22" s="32" t="s">
        <v>31</v>
      </c>
      <c r="E22" s="33">
        <v>11528.48</v>
      </c>
      <c r="F22" s="34">
        <v>44743</v>
      </c>
      <c r="G22" s="34">
        <v>44926</v>
      </c>
      <c r="H22" s="37">
        <v>11528.48</v>
      </c>
      <c r="I22" s="42" t="s">
        <v>97</v>
      </c>
      <c r="J22" s="36"/>
      <c r="L22" s="16"/>
      <c r="M22" s="16"/>
      <c r="N22" s="16"/>
      <c r="O22" s="16"/>
    </row>
    <row r="23" spans="1:15" x14ac:dyDescent="0.25">
      <c r="A23" s="9" t="s">
        <v>98</v>
      </c>
      <c r="B23" s="30" t="s">
        <v>18</v>
      </c>
      <c r="C23" s="9" t="s">
        <v>100</v>
      </c>
      <c r="D23" s="32" t="s">
        <v>31</v>
      </c>
      <c r="E23" s="33">
        <v>1654.08</v>
      </c>
      <c r="F23" s="34">
        <v>44377</v>
      </c>
      <c r="G23" s="34">
        <v>44742</v>
      </c>
      <c r="H23" s="33">
        <v>1654.08</v>
      </c>
      <c r="I23" s="42" t="s">
        <v>97</v>
      </c>
      <c r="J23" s="36"/>
      <c r="L23" s="16"/>
      <c r="M23" s="16"/>
      <c r="N23" s="16"/>
      <c r="O23" s="16"/>
    </row>
    <row r="24" spans="1:15" x14ac:dyDescent="0.25">
      <c r="A24" s="9" t="s">
        <v>98</v>
      </c>
      <c r="B24" s="30" t="s">
        <v>18</v>
      </c>
      <c r="C24" s="9" t="s">
        <v>100</v>
      </c>
      <c r="D24" s="32" t="s">
        <v>31</v>
      </c>
      <c r="E24" s="33">
        <v>827.05</v>
      </c>
      <c r="F24" s="34">
        <v>44743</v>
      </c>
      <c r="G24" s="34">
        <v>44926</v>
      </c>
      <c r="H24" s="37">
        <v>827.05</v>
      </c>
      <c r="I24" s="42" t="s">
        <v>97</v>
      </c>
      <c r="J24" s="36" t="s">
        <v>89</v>
      </c>
      <c r="L24" s="16"/>
      <c r="M24" s="16"/>
      <c r="N24" s="16"/>
      <c r="O24" s="16"/>
    </row>
    <row r="25" spans="1:15" ht="75" x14ac:dyDescent="0.25">
      <c r="A25" s="9" t="s">
        <v>102</v>
      </c>
      <c r="B25" s="30" t="s">
        <v>18</v>
      </c>
      <c r="C25" s="9" t="s">
        <v>103</v>
      </c>
      <c r="D25" s="30" t="s">
        <v>104</v>
      </c>
      <c r="E25" s="33">
        <v>420</v>
      </c>
      <c r="F25" s="34">
        <v>44286</v>
      </c>
      <c r="G25" s="34">
        <v>44651</v>
      </c>
      <c r="H25" s="43">
        <v>420</v>
      </c>
      <c r="I25" s="42" t="s">
        <v>88</v>
      </c>
      <c r="J25" s="36"/>
      <c r="L25" s="16"/>
      <c r="M25" s="16"/>
      <c r="N25" s="16"/>
      <c r="O25" s="16"/>
    </row>
    <row r="26" spans="1:15" ht="75" x14ac:dyDescent="0.25">
      <c r="A26" s="9" t="s">
        <v>102</v>
      </c>
      <c r="B26" s="30" t="s">
        <v>18</v>
      </c>
      <c r="C26" s="9" t="s">
        <v>103</v>
      </c>
      <c r="D26" s="30" t="s">
        <v>104</v>
      </c>
      <c r="E26" s="33">
        <f>420/12*3</f>
        <v>105</v>
      </c>
      <c r="F26" s="44">
        <v>44652</v>
      </c>
      <c r="G26" s="44">
        <v>44742</v>
      </c>
      <c r="H26" s="43">
        <v>105</v>
      </c>
      <c r="I26" s="42" t="s">
        <v>88</v>
      </c>
      <c r="J26" s="36" t="s">
        <v>109</v>
      </c>
      <c r="L26" s="16"/>
      <c r="M26" s="16"/>
      <c r="N26" s="16"/>
      <c r="O26" s="16"/>
    </row>
    <row r="27" spans="1:15" ht="75" x14ac:dyDescent="0.25">
      <c r="A27" s="9" t="s">
        <v>102</v>
      </c>
      <c r="B27" s="30" t="s">
        <v>18</v>
      </c>
      <c r="C27" s="9" t="s">
        <v>103</v>
      </c>
      <c r="D27" s="30" t="s">
        <v>104</v>
      </c>
      <c r="E27" s="43">
        <v>210</v>
      </c>
      <c r="F27" s="34">
        <v>44743</v>
      </c>
      <c r="G27" s="34">
        <v>44926</v>
      </c>
      <c r="H27" s="43">
        <v>210</v>
      </c>
      <c r="I27" s="42" t="s">
        <v>88</v>
      </c>
      <c r="J27" s="36" t="s">
        <v>110</v>
      </c>
      <c r="L27" s="16"/>
      <c r="M27" s="16"/>
      <c r="N27" s="16"/>
      <c r="O27" s="16"/>
    </row>
    <row r="28" spans="1:15" ht="75" x14ac:dyDescent="0.25">
      <c r="A28" s="9" t="s">
        <v>105</v>
      </c>
      <c r="B28" s="9" t="s">
        <v>18</v>
      </c>
      <c r="C28" s="9" t="s">
        <v>106</v>
      </c>
      <c r="D28" s="9" t="s">
        <v>104</v>
      </c>
      <c r="E28" s="43">
        <v>8074.05</v>
      </c>
      <c r="F28" s="34">
        <v>44286</v>
      </c>
      <c r="G28" s="34">
        <v>44651</v>
      </c>
      <c r="H28" s="43">
        <v>8074.05</v>
      </c>
      <c r="I28" s="42" t="s">
        <v>88</v>
      </c>
      <c r="J28" s="45"/>
      <c r="L28" s="16"/>
      <c r="M28" s="16"/>
      <c r="N28" s="16"/>
      <c r="O28" s="16"/>
    </row>
    <row r="29" spans="1:15" ht="75" x14ac:dyDescent="0.25">
      <c r="A29" s="9" t="s">
        <v>105</v>
      </c>
      <c r="B29" s="9" t="s">
        <v>18</v>
      </c>
      <c r="C29" s="9" t="s">
        <v>106</v>
      </c>
      <c r="D29" s="9" t="s">
        <v>104</v>
      </c>
      <c r="E29" s="43">
        <v>2018</v>
      </c>
      <c r="F29" s="34">
        <v>44652</v>
      </c>
      <c r="G29" s="34">
        <v>44742</v>
      </c>
      <c r="H29" s="43">
        <v>2018</v>
      </c>
      <c r="I29" s="42" t="s">
        <v>88</v>
      </c>
      <c r="J29" s="45" t="s">
        <v>109</v>
      </c>
      <c r="L29" s="16"/>
      <c r="M29" s="16"/>
      <c r="N29" s="16"/>
      <c r="O29" s="16"/>
    </row>
    <row r="30" spans="1:15" ht="75" x14ac:dyDescent="0.25">
      <c r="A30" s="9" t="s">
        <v>105</v>
      </c>
      <c r="B30" s="9" t="s">
        <v>18</v>
      </c>
      <c r="C30" s="9" t="s">
        <v>106</v>
      </c>
      <c r="D30" s="9" t="s">
        <v>104</v>
      </c>
      <c r="E30" s="43">
        <v>4037</v>
      </c>
      <c r="F30" s="34">
        <v>44743</v>
      </c>
      <c r="G30" s="34">
        <v>44926</v>
      </c>
      <c r="H30" s="43">
        <v>4037</v>
      </c>
      <c r="I30" s="42" t="s">
        <v>88</v>
      </c>
      <c r="J30" s="45" t="s">
        <v>110</v>
      </c>
      <c r="L30" s="16"/>
      <c r="M30" s="16"/>
      <c r="N30" s="16"/>
      <c r="O30" s="16"/>
    </row>
    <row r="31" spans="1:15" ht="75" x14ac:dyDescent="0.25">
      <c r="A31" s="9" t="s">
        <v>102</v>
      </c>
      <c r="B31" s="9" t="s">
        <v>18</v>
      </c>
      <c r="C31" s="9" t="s">
        <v>103</v>
      </c>
      <c r="D31" s="9" t="s">
        <v>104</v>
      </c>
      <c r="E31" s="43">
        <v>420</v>
      </c>
      <c r="F31" s="44">
        <v>44286</v>
      </c>
      <c r="G31" s="44">
        <v>44651</v>
      </c>
      <c r="H31" s="43">
        <v>420</v>
      </c>
      <c r="I31" s="42" t="s">
        <v>101</v>
      </c>
      <c r="J31" s="46"/>
      <c r="L31" s="16"/>
      <c r="M31" s="16"/>
      <c r="N31" s="16"/>
      <c r="O31" s="16"/>
    </row>
    <row r="32" spans="1:15" ht="75" x14ac:dyDescent="0.25">
      <c r="A32" s="9" t="s">
        <v>102</v>
      </c>
      <c r="B32" s="30" t="s">
        <v>18</v>
      </c>
      <c r="C32" s="9" t="s">
        <v>103</v>
      </c>
      <c r="D32" s="30" t="s">
        <v>104</v>
      </c>
      <c r="E32" s="33">
        <v>210</v>
      </c>
      <c r="F32" s="34">
        <v>44651</v>
      </c>
      <c r="G32" s="34">
        <v>44926</v>
      </c>
      <c r="H32" s="43">
        <v>210</v>
      </c>
      <c r="I32" s="42" t="s">
        <v>101</v>
      </c>
      <c r="J32" s="36" t="s">
        <v>89</v>
      </c>
      <c r="L32" s="16"/>
      <c r="M32" s="16"/>
      <c r="N32" s="16"/>
      <c r="O32" s="16"/>
    </row>
    <row r="33" spans="1:17" ht="75" x14ac:dyDescent="0.25">
      <c r="A33" s="9" t="s">
        <v>107</v>
      </c>
      <c r="B33" s="9" t="s">
        <v>18</v>
      </c>
      <c r="C33" s="9" t="s">
        <v>108</v>
      </c>
      <c r="D33" s="9" t="s">
        <v>104</v>
      </c>
      <c r="E33" s="39">
        <v>2450</v>
      </c>
      <c r="F33" s="44">
        <v>44286</v>
      </c>
      <c r="G33" s="44">
        <v>44651</v>
      </c>
      <c r="H33" s="39">
        <v>2450</v>
      </c>
      <c r="I33" s="42" t="s">
        <v>101</v>
      </c>
      <c r="J33" s="46"/>
      <c r="L33" s="16"/>
      <c r="M33" s="16"/>
      <c r="N33" s="16"/>
      <c r="O33" s="16"/>
    </row>
    <row r="34" spans="1:17" ht="75" x14ac:dyDescent="0.25">
      <c r="A34" s="9" t="s">
        <v>107</v>
      </c>
      <c r="B34" s="9" t="s">
        <v>18</v>
      </c>
      <c r="C34" s="9" t="s">
        <v>108</v>
      </c>
      <c r="D34" s="9" t="s">
        <v>104</v>
      </c>
      <c r="E34" s="39">
        <v>608.65</v>
      </c>
      <c r="F34" s="44">
        <v>44652</v>
      </c>
      <c r="G34" s="44">
        <v>44742</v>
      </c>
      <c r="H34" s="39">
        <v>608.65</v>
      </c>
      <c r="I34" s="42" t="s">
        <v>101</v>
      </c>
      <c r="J34" s="46" t="s">
        <v>109</v>
      </c>
      <c r="L34" s="16"/>
      <c r="M34" s="16"/>
      <c r="N34" s="16"/>
      <c r="O34" s="16"/>
    </row>
    <row r="35" spans="1:17" ht="75" x14ac:dyDescent="0.25">
      <c r="A35" s="9" t="s">
        <v>107</v>
      </c>
      <c r="B35" s="9" t="s">
        <v>18</v>
      </c>
      <c r="C35" s="9" t="s">
        <v>108</v>
      </c>
      <c r="D35" s="9" t="s">
        <v>104</v>
      </c>
      <c r="E35" s="39">
        <v>1217.3599999999999</v>
      </c>
      <c r="F35" s="44">
        <v>44743</v>
      </c>
      <c r="G35" s="44">
        <v>44926</v>
      </c>
      <c r="H35" s="39">
        <v>1217.3599999999999</v>
      </c>
      <c r="I35" s="42" t="s">
        <v>101</v>
      </c>
      <c r="J35" s="46" t="s">
        <v>110</v>
      </c>
      <c r="L35" s="16"/>
      <c r="M35" s="16"/>
      <c r="N35" s="16"/>
      <c r="O35" s="16"/>
    </row>
    <row r="36" spans="1:17" ht="45" x14ac:dyDescent="0.25">
      <c r="A36" s="32">
        <v>6297123649</v>
      </c>
      <c r="B36" s="47" t="s">
        <v>18</v>
      </c>
      <c r="C36" s="36" t="s">
        <v>32</v>
      </c>
      <c r="D36" s="9" t="s">
        <v>84</v>
      </c>
      <c r="E36" s="33">
        <v>808606.44</v>
      </c>
      <c r="F36" s="9">
        <v>2022</v>
      </c>
      <c r="G36" s="9">
        <v>2022</v>
      </c>
      <c r="H36" s="15">
        <f>741222.57+67383.87</f>
        <v>808606.44</v>
      </c>
      <c r="I36" s="9" t="s">
        <v>85</v>
      </c>
      <c r="J36" s="36" t="s">
        <v>86</v>
      </c>
      <c r="L36" s="16"/>
      <c r="M36" s="16"/>
      <c r="N36" s="20"/>
      <c r="O36" s="21"/>
      <c r="Q36">
        <v>804224.49</v>
      </c>
    </row>
    <row r="37" spans="1:17" ht="75" x14ac:dyDescent="0.25">
      <c r="A37" s="8" t="s">
        <v>76</v>
      </c>
      <c r="B37" s="9" t="s">
        <v>20</v>
      </c>
      <c r="C37" s="9" t="s">
        <v>33</v>
      </c>
      <c r="D37" s="9" t="s">
        <v>77</v>
      </c>
      <c r="E37" s="48">
        <v>796000</v>
      </c>
      <c r="F37" s="49">
        <v>44287</v>
      </c>
      <c r="G37" s="44">
        <v>44834</v>
      </c>
      <c r="H37" s="15">
        <v>597245.54</v>
      </c>
      <c r="I37" s="35" t="s">
        <v>78</v>
      </c>
      <c r="J37" s="36"/>
      <c r="L37" s="16"/>
      <c r="M37" s="16"/>
      <c r="N37" s="16"/>
      <c r="O37" s="21"/>
      <c r="Q37">
        <f>Q36/12</f>
        <v>67018.707500000004</v>
      </c>
    </row>
    <row r="38" spans="1:17" ht="43.5" customHeight="1" x14ac:dyDescent="0.25">
      <c r="A38" s="8" t="s">
        <v>79</v>
      </c>
      <c r="B38" s="9" t="s">
        <v>20</v>
      </c>
      <c r="C38" s="8" t="s">
        <v>33</v>
      </c>
      <c r="D38" s="9" t="s">
        <v>80</v>
      </c>
      <c r="E38" s="48">
        <v>160000</v>
      </c>
      <c r="F38" s="50">
        <v>44835</v>
      </c>
      <c r="G38" s="44">
        <v>44926</v>
      </c>
      <c r="H38" s="15">
        <v>136285.22</v>
      </c>
      <c r="I38" s="2" t="s">
        <v>81</v>
      </c>
      <c r="J38" s="36"/>
      <c r="L38" s="16"/>
      <c r="M38" s="16"/>
      <c r="N38" s="16"/>
      <c r="O38" s="22"/>
    </row>
    <row r="39" spans="1:17" ht="120" x14ac:dyDescent="0.25">
      <c r="A39" s="8" t="s">
        <v>34</v>
      </c>
      <c r="B39" s="8" t="s">
        <v>18</v>
      </c>
      <c r="C39" s="36" t="s">
        <v>36</v>
      </c>
      <c r="D39" s="9" t="s">
        <v>82</v>
      </c>
      <c r="E39" s="51">
        <v>58412.38</v>
      </c>
      <c r="F39" s="9">
        <v>2019</v>
      </c>
      <c r="G39" s="9" t="s">
        <v>83</v>
      </c>
      <c r="H39" s="15">
        <v>36987</v>
      </c>
      <c r="I39" s="8" t="s">
        <v>35</v>
      </c>
      <c r="J39" s="9"/>
      <c r="L39" s="16"/>
      <c r="M39" s="16"/>
      <c r="N39" s="16"/>
      <c r="O39" s="21"/>
    </row>
    <row r="40" spans="1:17" ht="87" customHeight="1" x14ac:dyDescent="0.25">
      <c r="A40" s="8" t="s">
        <v>40</v>
      </c>
      <c r="B40" s="8" t="s">
        <v>20</v>
      </c>
      <c r="C40" s="8" t="s">
        <v>39</v>
      </c>
      <c r="D40" s="9" t="s">
        <v>37</v>
      </c>
      <c r="E40" s="52">
        <v>318114.75</v>
      </c>
      <c r="F40" s="44">
        <v>44682</v>
      </c>
      <c r="G40" s="44">
        <v>45777</v>
      </c>
      <c r="H40" s="52">
        <f>E40/3</f>
        <v>106038.25</v>
      </c>
      <c r="I40" s="8" t="s">
        <v>38</v>
      </c>
      <c r="J40" s="9"/>
      <c r="L40" s="16"/>
      <c r="M40" s="16"/>
      <c r="N40" s="16"/>
      <c r="O40" s="21"/>
    </row>
    <row r="41" spans="1:17" ht="150" x14ac:dyDescent="0.25">
      <c r="A41" s="8" t="s">
        <v>43</v>
      </c>
      <c r="B41" s="53" t="s">
        <v>20</v>
      </c>
      <c r="C41" s="54" t="s">
        <v>41</v>
      </c>
      <c r="D41" s="9" t="s">
        <v>42</v>
      </c>
      <c r="E41" s="51">
        <v>107870.72</v>
      </c>
      <c r="F41" s="44">
        <v>44378</v>
      </c>
      <c r="G41" s="44">
        <v>45107</v>
      </c>
      <c r="H41" s="15">
        <v>33074.199999999997</v>
      </c>
      <c r="I41" s="8" t="s">
        <v>44</v>
      </c>
      <c r="J41" s="51"/>
      <c r="L41" s="16"/>
      <c r="M41" s="16"/>
      <c r="N41" s="22"/>
      <c r="O41" s="16"/>
    </row>
    <row r="42" spans="1:17" ht="75" x14ac:dyDescent="0.25">
      <c r="A42" s="8">
        <v>9416846327</v>
      </c>
      <c r="B42" s="8" t="s">
        <v>47</v>
      </c>
      <c r="C42" s="9" t="s">
        <v>46</v>
      </c>
      <c r="D42" s="9" t="s">
        <v>45</v>
      </c>
      <c r="E42" s="51">
        <v>1083288.71</v>
      </c>
      <c r="F42" s="9">
        <v>2022</v>
      </c>
      <c r="G42" s="9">
        <v>2026</v>
      </c>
      <c r="H42" s="8" t="s">
        <v>15</v>
      </c>
      <c r="I42" s="8" t="s">
        <v>48</v>
      </c>
      <c r="J42" s="9"/>
      <c r="L42" s="16"/>
      <c r="M42" s="16"/>
      <c r="N42" s="16"/>
      <c r="O42" s="16"/>
    </row>
    <row r="43" spans="1:17" ht="90" customHeight="1" x14ac:dyDescent="0.25">
      <c r="A43" s="36" t="s">
        <v>51</v>
      </c>
      <c r="B43" s="8" t="s">
        <v>18</v>
      </c>
      <c r="C43" s="8" t="s">
        <v>49</v>
      </c>
      <c r="D43" s="9" t="s">
        <v>50</v>
      </c>
      <c r="E43" s="51">
        <v>343359.84</v>
      </c>
      <c r="F43" s="44">
        <v>44228</v>
      </c>
      <c r="G43" s="44">
        <v>45322</v>
      </c>
      <c r="H43" s="15">
        <v>219368.78</v>
      </c>
      <c r="I43" s="9" t="s">
        <v>52</v>
      </c>
      <c r="J43" s="9"/>
      <c r="L43" s="16"/>
      <c r="M43" s="16"/>
      <c r="N43" s="16"/>
      <c r="O43" s="16"/>
    </row>
    <row r="44" spans="1:17" ht="120" x14ac:dyDescent="0.25">
      <c r="A44" s="46" t="s">
        <v>55</v>
      </c>
      <c r="B44" s="8" t="s">
        <v>54</v>
      </c>
      <c r="C44" s="9" t="s">
        <v>53</v>
      </c>
      <c r="D44" s="9" t="s">
        <v>56</v>
      </c>
      <c r="E44" s="39">
        <v>150060</v>
      </c>
      <c r="F44" s="44">
        <v>44501</v>
      </c>
      <c r="G44" s="44">
        <v>45230</v>
      </c>
      <c r="H44" s="15">
        <f>19075.55+95377.73</f>
        <v>114453.28</v>
      </c>
      <c r="I44" s="8" t="s">
        <v>57</v>
      </c>
      <c r="J44" s="9"/>
      <c r="L44" s="16"/>
      <c r="M44" s="16"/>
      <c r="N44" s="16"/>
      <c r="O44" s="16"/>
    </row>
    <row r="45" spans="1:17" ht="45" x14ac:dyDescent="0.25">
      <c r="A45" s="8" t="s">
        <v>28</v>
      </c>
      <c r="B45" s="8" t="s">
        <v>18</v>
      </c>
      <c r="C45" s="36" t="s">
        <v>62</v>
      </c>
      <c r="D45" s="9" t="s">
        <v>61</v>
      </c>
      <c r="E45" s="39">
        <v>10000</v>
      </c>
      <c r="F45" s="9" t="s">
        <v>58</v>
      </c>
      <c r="G45" s="9" t="s">
        <v>59</v>
      </c>
      <c r="H45" s="39">
        <v>7834.89</v>
      </c>
      <c r="I45" s="8" t="s">
        <v>60</v>
      </c>
      <c r="J45" s="9"/>
      <c r="L45" s="16"/>
      <c r="M45" s="16"/>
      <c r="N45" s="16"/>
      <c r="O45" s="16"/>
    </row>
    <row r="46" spans="1:17" x14ac:dyDescent="0.25">
      <c r="N46" s="15"/>
    </row>
  </sheetData>
  <mergeCells count="3">
    <mergeCell ref="A1:U1"/>
    <mergeCell ref="A2:I2"/>
    <mergeCell ref="A4:I4"/>
  </mergeCells>
  <phoneticPr fontId="8" type="noConversion"/>
  <printOptions gridLines="1"/>
  <pageMargins left="0.70866141732283472" right="0.70866141732283472" top="0.74803149606299213" bottom="0.74803149606299213" header="0.31496062992125984" footer="0.31496062992125984"/>
  <pageSetup paperSize="8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Giulio Tetto</dc:creator>
  <cp:lastModifiedBy>Rosaria Barila</cp:lastModifiedBy>
  <cp:lastPrinted>2023-06-23T07:10:42Z</cp:lastPrinted>
  <dcterms:created xsi:type="dcterms:W3CDTF">2021-05-11T09:30:00Z</dcterms:created>
  <dcterms:modified xsi:type="dcterms:W3CDTF">2023-06-27T15:28:36Z</dcterms:modified>
</cp:coreProperties>
</file>