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erina.ambrogio\OneDrive - Consiglio regionale della Calabria\Desktop\LAVORI\Anno 2022\Adempimenti Pubblicazioni\GESTIONE FINANZIARIA\"/>
    </mc:Choice>
  </mc:AlternateContent>
  <xr:revisionPtr revIDLastSave="6" documentId="13_ncr:1_{4AAC48FF-33BC-4972-BDD3-D4291B20DF8A}" xr6:coauthVersionLast="36" xr6:coauthVersionMax="36" xr10:uidLastSave="{A8D8927A-E875-41A7-82A9-69B3AD70A683}"/>
  <bookViews>
    <workbookView xWindow="0" yWindow="0" windowWidth="28800" windowHeight="12225" xr2:uid="{880BC4FE-AEBA-4A0D-9BF7-F02C5AC89B3C}"/>
  </bookViews>
  <sheets>
    <sheet name="Foglio1" sheetId="1" r:id="rId1"/>
  </sheets>
  <definedNames>
    <definedName name="_xlnm.Print_Area" localSheetId="0">Foglio1!$A$7:$I$22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E20" i="1"/>
  <c r="H19" i="1"/>
  <c r="E19" i="1"/>
  <c r="H16" i="1"/>
  <c r="E15" i="1"/>
  <c r="H10" i="1"/>
  <c r="H9" i="1"/>
  <c r="E9" i="1"/>
  <c r="H8" i="1"/>
</calcChain>
</file>

<file path=xl/sharedStrings.xml><?xml version="1.0" encoding="utf-8"?>
<sst xmlns="http://schemas.openxmlformats.org/spreadsheetml/2006/main" count="86" uniqueCount="59">
  <si>
    <t>Consiglio regionale della Calabria</t>
  </si>
  <si>
    <t xml:space="preserve">Resoconto della Gestione Finanziaria dei contratti al termine della loro esecuzione  art. 37 c. 1 lett. b) D. Lgs. n. 33/2013 e art. 29 c. 1, D. Lgs. n. 50/2016 - SETTORE TECNICO </t>
  </si>
  <si>
    <t>ANNO 2022</t>
  </si>
  <si>
    <t>CIG</t>
  </si>
  <si>
    <t>TIPO</t>
  </si>
  <si>
    <t>OGGETTO</t>
  </si>
  <si>
    <t>SCELTA CONTRAENTE</t>
  </si>
  <si>
    <t>IMPORTO IMPEGNATO</t>
  </si>
  <si>
    <t>DATA         INIZIO</t>
  </si>
  <si>
    <t>DATA                      FINE</t>
  </si>
  <si>
    <t>IMPORTO      LIQUIDATO</t>
  </si>
  <si>
    <t>AGGIUDICATARIO</t>
  </si>
  <si>
    <t>Z5733573D6</t>
  </si>
  <si>
    <t xml:space="preserve"> Lavori</t>
  </si>
  <si>
    <t>Lavori urgenti di allestimento dei locali adibiti a sala server ubicati al piano -1 del corpo A2 della sede dell’Ente</t>
  </si>
  <si>
    <t>AFFIDAMENTO DIRETTO</t>
  </si>
  <si>
    <t>Siram SpA</t>
  </si>
  <si>
    <t>3627434D38</t>
  </si>
  <si>
    <t>Servizio</t>
  </si>
  <si>
    <t>Global Service relativo al servizio quadriennale energia, conduzione, gestione e manutenzione degli impianti tecnologici nella sede del Consiglio Regionale della Calabria ed annesso Auditorium. Proroga parziale dei servizi di manutenzione impianti elevatori, sistemi antincendio ed impianti di sicurezza e controllo accessi nelle more di nuova procedura di aggiudicazione  fino al 31 dicembre 2021</t>
  </si>
  <si>
    <t>PROCEDURA APERTA  (effuata dalla Stazione Unica Appaltante)</t>
  </si>
  <si>
    <t>Siram S.p.A.</t>
  </si>
  <si>
    <t>Lavori di riqualificazione e valorizzazione dell' area denominata Transatlantico, ubicata al piano primo, corpo A1, della sede del Consiglio regionale della Calabria</t>
  </si>
  <si>
    <t>PROCEDURA NEGOZIATA 
a mezzo di RDO sul MePA</t>
  </si>
  <si>
    <t xml:space="preserve"> “CO.GI.VE. Sas di Ventra Vincenzo &amp; c.”</t>
  </si>
  <si>
    <t>Z03332E8B7</t>
  </si>
  <si>
    <t>Lavori</t>
  </si>
  <si>
    <t xml:space="preserve">Lavori si somma urgenza per la sostituzione impianto di condizionamento dei locali siti al 2° piano corpo A3 della sede del Consiglio regionale della Calabria </t>
  </si>
  <si>
    <t>AFFIDAMENTO DIRETTO
ai sensi dell'art. 163, d.lgs. 50/2016 e ss.mm.ii.</t>
  </si>
  <si>
    <t>Aurelia Società Cooperativa Edilizia</t>
  </si>
  <si>
    <t>Z63339479E</t>
  </si>
  <si>
    <t xml:space="preserve">Lavori integrativi per l’adeguamento dei quadri di rifasamento e gruppi elettrogeni della centrale elettrica della sede del Consiglio regionale della Calabria </t>
  </si>
  <si>
    <t xml:space="preserve">R.G. Edilizia snc dei fratelli Vicari Rocco e Giuseppe </t>
  </si>
  <si>
    <t>Z1A341DBCD</t>
  </si>
  <si>
    <t>Lavori di capitozzatura del platano insistente nell’aiuola adiacente l’ingresso lato monte dell’Auditorium Calipari della sede</t>
  </si>
  <si>
    <t>Portafortuna Filippo</t>
  </si>
  <si>
    <t>ZB833EED30</t>
  </si>
  <si>
    <t>Lavori integrativi connessi agli impianti elevatori ed ai sistemi antincendio della sede del consiglio regionale della Calabria</t>
  </si>
  <si>
    <t>Z6D33700F9</t>
  </si>
  <si>
    <t>Fornitura</t>
  </si>
  <si>
    <t>Fornitura e posa in opera della porta di ingresso della sala Federica Monteleone della sede del Consiglio regionale della Calabria</t>
  </si>
  <si>
    <t>Impresa Edile Danisi Pietro</t>
  </si>
  <si>
    <t>Z643516EB9</t>
  </si>
  <si>
    <t>Servizio di disinfestazione da processionaria del pino nelle aree verdi del Consiglio regionale della Calabria</t>
  </si>
  <si>
    <t>ZB334D8563</t>
  </si>
  <si>
    <t>Lavori di sostituzione dei proiettori dell’area esterna e di viabilità interna della sede del Consiglio regionale della Calabria</t>
  </si>
  <si>
    <t>Z483485472</t>
  </si>
  <si>
    <t>Lavori di manutenzione ordinaria della sala Rita Pisano, ubicata al piano primo, corpo A1, della sede del Consiglio regionale della Calabria</t>
  </si>
  <si>
    <t>CO.GI.VE. SAS di Ventra Vinvenzo &amp; C.</t>
  </si>
  <si>
    <t>ZDE3581D30</t>
  </si>
  <si>
    <t>Fornitura di piante per l’allestimento del Polo Culturale “Mattia Preti”</t>
  </si>
  <si>
    <t>Z93347E642</t>
  </si>
  <si>
    <t>Lavori di adeguamento funzionale del servoscala installato nel Transatlantico presso la sede del Consiglio , piano 1°, corpo A1</t>
  </si>
  <si>
    <t>Febert Srl</t>
  </si>
  <si>
    <t>ZCE326D325</t>
  </si>
  <si>
    <t xml:space="preserve">Pulizia dei filtri dell’impianto di condizionamento nei locali in uso ai gruppi consiliari siti in Catanzaro, Via Crispi. </t>
  </si>
  <si>
    <t>Ienergy Srl</t>
  </si>
  <si>
    <t>Z243594624</t>
  </si>
  <si>
    <t>Intervento di potatura 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</si>
</sst>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0]&quot; &quot;#,##0.00;[Red][$€-410]&quot; &quot;#,##0.00"/>
    <numFmt numFmtId="165" formatCode="#,##0.00&quot; &quot;[$€-410]"/>
    <numFmt numFmtId="166" formatCode="&quot; &quot;#,##0.00&quot; &quot;[$€-410]&quot; &quot;;&quot;-&quot;#,##0.00&quot; &quot;[$€-410]&quot; &quot;;&quot; -&quot;00&quot; &quot;[$€-410]&quot; &quot;;&quot; &quot;@&quot; &quot;"/>
  </numFmts>
  <fonts count="5" x14ac:knownFonts="1">
    <font>
      <sz val="11"/>
      <color theme="1"/>
      <name val="Calibri"/>
      <family val="2"/>
      <scheme val="minor"/>
    </font>
    <font>
      <b/>
      <i/>
      <sz val="26"/>
      <color rgb="FF002060"/>
      <name val="Calibri"/>
      <family val="2"/>
    </font>
    <font>
      <b/>
      <i/>
      <sz val="14"/>
      <color rgb="FF002060"/>
      <name val="Calibri"/>
      <family val="2"/>
    </font>
    <font>
      <b/>
      <i/>
      <sz val="22"/>
      <color rgb="FF00206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1266828</xdr:colOff>
      <xdr:row>0</xdr:row>
      <xdr:rowOff>0</xdr:rowOff>
    </xdr:from>
    <xdr:ext cx="971550" cy="990596"/>
    <xdr:pic>
      <xdr:nvPicPr>
        <xdr:cNvPr id="4" name="Immagine 2" descr="logo-regione-calabria-276x300">
          <a:extLst>
            <a:ext uri="{FF2B5EF4-FFF2-40B4-BE49-F238E27FC236}">
              <a16:creationId xmlns:a16="http://schemas.microsoft.com/office/drawing/2014/main" id="{F3681BAF-83CC-4939-88AB-ABE08AF3A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72128" y="0"/>
          <a:ext cx="971550" cy="990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2B050-4391-481D-9017-DBECCD0DAAFC}">
  <sheetPr>
    <pageSetUpPr fitToPage="1"/>
  </sheetPr>
  <dimension ref="A1:I23"/>
  <sheetViews>
    <sheetView tabSelected="1" topLeftCell="A18" workbookViewId="0">
      <selection activeCell="I22" sqref="A7:I22"/>
    </sheetView>
  </sheetViews>
  <sheetFormatPr defaultRowHeight="15" x14ac:dyDescent="0.25"/>
  <cols>
    <col min="1" max="1" width="14.85546875" customWidth="1"/>
    <col min="2" max="2" width="21" customWidth="1"/>
    <col min="3" max="3" width="49.140625" customWidth="1"/>
    <col min="4" max="4" width="24.42578125" bestFit="1" customWidth="1"/>
    <col min="5" max="5" width="18" customWidth="1"/>
    <col min="6" max="7" width="10.7109375" bestFit="1" customWidth="1"/>
    <col min="8" max="8" width="15.42578125" customWidth="1"/>
    <col min="9" max="9" width="34.8554687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33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33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8.75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</row>
    <row r="5" spans="1:9" ht="33.75" x14ac:dyDescent="0.25">
      <c r="A5" s="1"/>
      <c r="B5" s="1"/>
      <c r="C5" s="2"/>
      <c r="D5" s="2" t="s">
        <v>2</v>
      </c>
      <c r="E5" s="2"/>
      <c r="F5" s="1"/>
      <c r="G5" s="1"/>
      <c r="H5" s="1"/>
      <c r="I5" s="1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60" x14ac:dyDescent="0.25">
      <c r="A7" s="4" t="s">
        <v>3</v>
      </c>
      <c r="B7" s="4" t="s">
        <v>4</v>
      </c>
      <c r="C7" s="4" t="s">
        <v>5</v>
      </c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4" t="s">
        <v>11</v>
      </c>
    </row>
    <row r="8" spans="1:9" ht="45" x14ac:dyDescent="0.25">
      <c r="A8" s="6" t="s">
        <v>12</v>
      </c>
      <c r="B8" s="7" t="s">
        <v>13</v>
      </c>
      <c r="C8" s="8" t="s">
        <v>14</v>
      </c>
      <c r="D8" s="9" t="s">
        <v>15</v>
      </c>
      <c r="E8" s="10">
        <v>27401.040000000001</v>
      </c>
      <c r="F8" s="11">
        <v>44520</v>
      </c>
      <c r="G8" s="11">
        <v>44582</v>
      </c>
      <c r="H8" s="12">
        <f>22458.22*1.22</f>
        <v>27399.028399999999</v>
      </c>
      <c r="I8" s="13" t="s">
        <v>16</v>
      </c>
    </row>
    <row r="9" spans="1:9" ht="135" x14ac:dyDescent="0.25">
      <c r="A9" s="13" t="s">
        <v>17</v>
      </c>
      <c r="B9" s="7" t="s">
        <v>18</v>
      </c>
      <c r="C9" s="13" t="s">
        <v>19</v>
      </c>
      <c r="D9" s="6" t="s">
        <v>20</v>
      </c>
      <c r="E9" s="14">
        <f>34900.99+52351.49+17450.5</f>
        <v>104702.98</v>
      </c>
      <c r="F9" s="15">
        <v>44197</v>
      </c>
      <c r="G9" s="15">
        <v>44561</v>
      </c>
      <c r="H9" s="16">
        <f>17450.49*6</f>
        <v>104702.94</v>
      </c>
      <c r="I9" s="13" t="s">
        <v>21</v>
      </c>
    </row>
    <row r="10" spans="1:9" ht="60" x14ac:dyDescent="0.25">
      <c r="A10" s="6">
        <v>8102941671</v>
      </c>
      <c r="B10" s="7" t="s">
        <v>13</v>
      </c>
      <c r="C10" s="13" t="s">
        <v>22</v>
      </c>
      <c r="D10" s="6" t="s">
        <v>23</v>
      </c>
      <c r="E10" s="14">
        <v>204221.24</v>
      </c>
      <c r="F10" s="11">
        <v>44182</v>
      </c>
      <c r="G10" s="11">
        <v>44513</v>
      </c>
      <c r="H10" s="12">
        <f>165615.72*1.22</f>
        <v>202051.1784</v>
      </c>
      <c r="I10" s="13" t="s">
        <v>24</v>
      </c>
    </row>
    <row r="11" spans="1:9" ht="45" x14ac:dyDescent="0.25">
      <c r="A11" s="6" t="s">
        <v>25</v>
      </c>
      <c r="B11" s="6" t="s">
        <v>26</v>
      </c>
      <c r="C11" s="13" t="s">
        <v>27</v>
      </c>
      <c r="D11" s="7" t="s">
        <v>28</v>
      </c>
      <c r="E11" s="17">
        <v>21503.46</v>
      </c>
      <c r="F11" s="15">
        <v>44440</v>
      </c>
      <c r="G11" s="15">
        <v>44499</v>
      </c>
      <c r="H11" s="12">
        <v>21503.45</v>
      </c>
      <c r="I11" s="13" t="s">
        <v>29</v>
      </c>
    </row>
    <row r="12" spans="1:9" ht="60" x14ac:dyDescent="0.25">
      <c r="A12" s="6" t="s">
        <v>30</v>
      </c>
      <c r="B12" s="6" t="s">
        <v>26</v>
      </c>
      <c r="C12" s="13" t="s">
        <v>31</v>
      </c>
      <c r="D12" s="9" t="s">
        <v>15</v>
      </c>
      <c r="E12" s="17">
        <v>39855.85</v>
      </c>
      <c r="F12" s="15">
        <v>44525</v>
      </c>
      <c r="G12" s="15">
        <v>44543</v>
      </c>
      <c r="H12" s="12">
        <v>39711</v>
      </c>
      <c r="I12" s="13" t="s">
        <v>32</v>
      </c>
    </row>
    <row r="13" spans="1:9" ht="69.95" customHeight="1" x14ac:dyDescent="0.25">
      <c r="A13" s="6" t="s">
        <v>33</v>
      </c>
      <c r="B13" s="6" t="s">
        <v>26</v>
      </c>
      <c r="C13" s="13" t="s">
        <v>34</v>
      </c>
      <c r="D13" s="7" t="s">
        <v>28</v>
      </c>
      <c r="E13" s="17">
        <v>5419.07</v>
      </c>
      <c r="F13" s="15">
        <v>44524</v>
      </c>
      <c r="G13" s="15">
        <v>44527</v>
      </c>
      <c r="H13" s="12">
        <v>5419.07</v>
      </c>
      <c r="I13" s="13" t="s">
        <v>35</v>
      </c>
    </row>
    <row r="14" spans="1:9" ht="69.95" customHeight="1" x14ac:dyDescent="0.25">
      <c r="A14" s="6" t="s">
        <v>36</v>
      </c>
      <c r="B14" s="6" t="s">
        <v>26</v>
      </c>
      <c r="C14" s="13" t="s">
        <v>37</v>
      </c>
      <c r="D14" s="9" t="s">
        <v>15</v>
      </c>
      <c r="E14" s="17">
        <v>24398.6</v>
      </c>
      <c r="F14" s="15">
        <v>44593</v>
      </c>
      <c r="G14" s="15">
        <v>44602</v>
      </c>
      <c r="H14" s="12">
        <v>22238.9</v>
      </c>
      <c r="I14" s="13" t="s">
        <v>16</v>
      </c>
    </row>
    <row r="15" spans="1:9" ht="69.95" customHeight="1" x14ac:dyDescent="0.25">
      <c r="A15" s="6" t="s">
        <v>38</v>
      </c>
      <c r="B15" s="6" t="s">
        <v>39</v>
      </c>
      <c r="C15" s="13" t="s">
        <v>40</v>
      </c>
      <c r="D15" s="9" t="s">
        <v>15</v>
      </c>
      <c r="E15" s="17">
        <f>3270*1.22</f>
        <v>3989.4</v>
      </c>
      <c r="F15" s="15">
        <v>44596</v>
      </c>
      <c r="G15" s="15">
        <v>44599</v>
      </c>
      <c r="H15" s="12">
        <v>3989.4</v>
      </c>
      <c r="I15" s="13" t="s">
        <v>41</v>
      </c>
    </row>
    <row r="16" spans="1:9" ht="69.95" customHeight="1" x14ac:dyDescent="0.25">
      <c r="A16" s="6" t="s">
        <v>42</v>
      </c>
      <c r="B16" s="6" t="s">
        <v>18</v>
      </c>
      <c r="C16" s="13" t="s">
        <v>43</v>
      </c>
      <c r="D16" s="9" t="s">
        <v>15</v>
      </c>
      <c r="E16" s="17">
        <v>8540</v>
      </c>
      <c r="F16" s="15">
        <v>44608</v>
      </c>
      <c r="G16" s="15">
        <v>44636</v>
      </c>
      <c r="H16" s="12">
        <f>7000*1.22</f>
        <v>8540</v>
      </c>
      <c r="I16" s="13" t="s">
        <v>35</v>
      </c>
    </row>
    <row r="17" spans="1:9" ht="69.95" customHeight="1" x14ac:dyDescent="0.25">
      <c r="A17" s="6" t="s">
        <v>44</v>
      </c>
      <c r="B17" s="6" t="s">
        <v>26</v>
      </c>
      <c r="C17" s="13" t="s">
        <v>45</v>
      </c>
      <c r="D17" s="9" t="s">
        <v>15</v>
      </c>
      <c r="E17" s="10">
        <v>21320.68</v>
      </c>
      <c r="F17" s="15">
        <v>44615</v>
      </c>
      <c r="G17" s="15">
        <v>44629</v>
      </c>
      <c r="H17" s="12">
        <v>21320.68</v>
      </c>
      <c r="I17" s="13" t="s">
        <v>16</v>
      </c>
    </row>
    <row r="18" spans="1:9" ht="69.95" customHeight="1" x14ac:dyDescent="0.25">
      <c r="A18" s="6" t="s">
        <v>46</v>
      </c>
      <c r="B18" s="6" t="s">
        <v>26</v>
      </c>
      <c r="C18" s="18" t="s">
        <v>47</v>
      </c>
      <c r="D18" s="9" t="s">
        <v>15</v>
      </c>
      <c r="E18" s="17">
        <v>6076.45</v>
      </c>
      <c r="F18" s="15">
        <v>44587</v>
      </c>
      <c r="G18" s="15">
        <v>44596</v>
      </c>
      <c r="H18" s="17">
        <v>6076.45</v>
      </c>
      <c r="I18" s="13" t="s">
        <v>48</v>
      </c>
    </row>
    <row r="19" spans="1:9" ht="69.95" customHeight="1" x14ac:dyDescent="0.25">
      <c r="A19" s="6" t="s">
        <v>49</v>
      </c>
      <c r="B19" s="6" t="s">
        <v>39</v>
      </c>
      <c r="C19" s="13" t="s">
        <v>50</v>
      </c>
      <c r="D19" s="9" t="s">
        <v>15</v>
      </c>
      <c r="E19" s="17">
        <f>900*1.22</f>
        <v>1098</v>
      </c>
      <c r="F19" s="15">
        <v>44629</v>
      </c>
      <c r="G19" s="15">
        <v>44630</v>
      </c>
      <c r="H19" s="12">
        <f>900*1.22</f>
        <v>1098</v>
      </c>
      <c r="I19" s="13" t="s">
        <v>35</v>
      </c>
    </row>
    <row r="20" spans="1:9" ht="69.95" customHeight="1" x14ac:dyDescent="0.25">
      <c r="A20" s="6" t="s">
        <v>51</v>
      </c>
      <c r="B20" s="6" t="s">
        <v>26</v>
      </c>
      <c r="C20" s="13" t="s">
        <v>52</v>
      </c>
      <c r="D20" s="9" t="s">
        <v>15</v>
      </c>
      <c r="E20" s="17">
        <f>7800*1.22</f>
        <v>9516</v>
      </c>
      <c r="F20" s="15">
        <v>44634</v>
      </c>
      <c r="G20" s="15">
        <v>44636</v>
      </c>
      <c r="H20" s="12">
        <v>9516</v>
      </c>
      <c r="I20" s="13" t="s">
        <v>53</v>
      </c>
    </row>
    <row r="21" spans="1:9" ht="69.95" customHeight="1" x14ac:dyDescent="0.25">
      <c r="A21" s="6" t="s">
        <v>54</v>
      </c>
      <c r="B21" s="6" t="s">
        <v>26</v>
      </c>
      <c r="C21" s="13" t="s">
        <v>55</v>
      </c>
      <c r="D21" s="9" t="s">
        <v>15</v>
      </c>
      <c r="E21" s="17">
        <v>878.4</v>
      </c>
      <c r="F21" s="15">
        <v>44453</v>
      </c>
      <c r="G21" s="15">
        <v>44453</v>
      </c>
      <c r="H21" s="12">
        <v>878.4</v>
      </c>
      <c r="I21" s="13" t="s">
        <v>56</v>
      </c>
    </row>
    <row r="22" spans="1:9" ht="69.95" customHeight="1" x14ac:dyDescent="0.25">
      <c r="A22" s="6" t="s">
        <v>57</v>
      </c>
      <c r="B22" s="6" t="s">
        <v>26</v>
      </c>
      <c r="C22" s="13" t="s">
        <v>58</v>
      </c>
      <c r="D22" s="9" t="s">
        <v>15</v>
      </c>
      <c r="E22" s="17">
        <f>4000*1.22</f>
        <v>4880</v>
      </c>
      <c r="F22" s="15">
        <v>44642</v>
      </c>
      <c r="G22" s="15">
        <v>44644</v>
      </c>
      <c r="H22" s="12">
        <f>4000*1.22</f>
        <v>4880</v>
      </c>
      <c r="I22" s="13" t="s">
        <v>35</v>
      </c>
    </row>
    <row r="23" spans="1:9" ht="69.95" customHeight="1" x14ac:dyDescent="0.25"/>
  </sheetData>
  <mergeCells count="3">
    <mergeCell ref="A1:I1"/>
    <mergeCell ref="A2:I2"/>
    <mergeCell ref="A4:I4"/>
  </mergeCells>
  <pageMargins left="0.7" right="0.7" top="0.75" bottom="0.75" header="0.3" footer="0.3"/>
  <pageSetup paperSize="8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Ambrogio</dc:creator>
  <cp:lastModifiedBy>Caterina Ambrogio</cp:lastModifiedBy>
  <cp:lastPrinted>2022-07-07T09:01:23Z</cp:lastPrinted>
  <dcterms:created xsi:type="dcterms:W3CDTF">2022-05-06T10:16:53Z</dcterms:created>
  <dcterms:modified xsi:type="dcterms:W3CDTF">2022-07-07T09:01:59Z</dcterms:modified>
</cp:coreProperties>
</file>