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280" windowHeight="7032" activeTab="1"/>
  </bookViews>
  <sheets>
    <sheet name="SCHEDA A" sheetId="4" r:id="rId1"/>
    <sheet name="SCHEDA B" sheetId="1" r:id="rId2"/>
    <sheet name="SCHEDA C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9" i="1" l="1"/>
  <c r="P21" i="1" l="1"/>
  <c r="I10" i="4" s="1"/>
  <c r="O21" i="1"/>
  <c r="G10" i="4" s="1"/>
  <c r="G14" i="4" s="1"/>
  <c r="R9" i="1"/>
  <c r="Q9" i="1"/>
  <c r="Q21" i="1" s="1"/>
  <c r="Q17" i="1"/>
  <c r="R17" i="1"/>
  <c r="R20" i="1"/>
  <c r="R16" i="1"/>
  <c r="I14" i="4" l="1"/>
  <c r="K10" i="4"/>
  <c r="K14" i="4" s="1"/>
  <c r="R14" i="1"/>
  <c r="R21" i="1" s="1"/>
  <c r="R13" i="1"/>
  <c r="R12" i="1"/>
  <c r="R11" i="1"/>
</calcChain>
</file>

<file path=xl/sharedStrings.xml><?xml version="1.0" encoding="utf-8"?>
<sst xmlns="http://schemas.openxmlformats.org/spreadsheetml/2006/main" count="167" uniqueCount="116">
  <si>
    <t>QUADRO DELLE RISORSE NECESSARIE ALLA REALIZZAZIONE DEL PROGRAMMA</t>
  </si>
  <si>
    <t>TIPOLOGIA RISORSE</t>
  </si>
  <si>
    <t>ARCO TEMPORALE DI VALIDITÀ DEL PROGRAMMA</t>
  </si>
  <si>
    <t>Disponibilità finanziaria (1)</t>
  </si>
  <si>
    <t>Primo anno</t>
  </si>
  <si>
    <t>Secondo anno</t>
  </si>
  <si>
    <t>Importo Totale (2)</t>
  </si>
  <si>
    <t>risorse derivate da entrate acquisite mediante contrazione di mutuo</t>
  </si>
  <si>
    <t>risorse acquisite mediante apporti di capitali privati</t>
  </si>
  <si>
    <t>stanziamenti di bilancio</t>
  </si>
  <si>
    <t>finanziamenti acquistabili ai sensi dell'articolo 3 del decreto-legge 31 ottobre 1990, n. 310, convertito con modificazioni dalla legge 22 dicembre 1990, n. 403</t>
  </si>
  <si>
    <t>risorse derivanti da trasferimento di immobili</t>
  </si>
  <si>
    <t>altro</t>
  </si>
  <si>
    <t>totale</t>
  </si>
  <si>
    <t>Il referente del programma</t>
  </si>
  <si>
    <t>Note:</t>
  </si>
  <si>
    <t>(1) La disponibilità finanziaria di ciascuna annualità è calcolata come somma delle informazioni elementari relative ai costi annuali di ciascun
acquisto intervento di cui alla scheda B.</t>
  </si>
  <si>
    <t>(2) L'importo totale delle risorse necessarie alla realizzazione del programma biennale è calcolato come somma delle due annualità</t>
  </si>
  <si>
    <t>ELENCO DEGLI ACQUISTI DEL PROGRAMMA</t>
  </si>
  <si>
    <t>Annualità nella quale si prevede di dare avvio alla procedura di affidamento</t>
  </si>
  <si>
    <t>Codice CUP (2)</t>
  </si>
  <si>
    <t xml:space="preserve">Codice Unico Intervento - CUI (1) </t>
  </si>
  <si>
    <t>Acquisto ricompreso nell'importo complessivo di un lavoro o di altra acquisizione presente in programmazione di lavori, forniture e servizi (Tabella B. 2 bis)</t>
  </si>
  <si>
    <t>CUI lavoro o altra acquisizione nel cui importo complessivo l'acquisto è eventualmente ricompreso (3)</t>
  </si>
  <si>
    <t>Lotto funzionale (4)</t>
  </si>
  <si>
    <t>Ambito geografico di esecuzione dell'acquisto Codice NUTS</t>
  </si>
  <si>
    <t>Settore</t>
  </si>
  <si>
    <t>CPV (5)</t>
  </si>
  <si>
    <t>Descrizione dell'acquisto</t>
  </si>
  <si>
    <t>Livello di priorità (6) (Tabella B.1)</t>
  </si>
  <si>
    <t>Responsabile del procedimento (7)</t>
  </si>
  <si>
    <t>Durata del contratto</t>
  </si>
  <si>
    <t>L'acquisto è relativo a nuovo affidamento di contratto in essere (8)</t>
  </si>
  <si>
    <t>STIMA DEI COSTI DELL'ACQUISTO</t>
  </si>
  <si>
    <t>Costi su annualità successiva</t>
  </si>
  <si>
    <t>Totale (9)</t>
  </si>
  <si>
    <t>Apporto di capitale privato</t>
  </si>
  <si>
    <t>Importo</t>
  </si>
  <si>
    <t>Tipologia (Tabella B. 1bis)</t>
  </si>
  <si>
    <t>CENTRALE DI COMMITTENZA O SOGGETTO AGGREGATORE AL QUALE SI FARÀ RICORSO PER L'ESPLETAMENTO DELLA PROCEDURA DI AFFIDAMENTO (11)</t>
  </si>
  <si>
    <t>codice AUSA</t>
  </si>
  <si>
    <t>denominazione</t>
  </si>
  <si>
    <t>Acquisto aggiunto o variato a seguito di modifica programma (12) (Tabellla B. 2)</t>
  </si>
  <si>
    <t>(1) Codice CUI = sigla settore (F=forniture; S=servizi) + cf amministrazione + prima annualità del primo programma nel quale l'intervento è stato inserito + progressivo di 5 cifre della prima annualità del primo proramma
(2) Indica il CUP (cfr. articolo 6 comma 4)
(3) Compilare se nella colonna "Acquisto ricompreso nell'importo complessivo di un lavoro o di altra acquisizione presente in programmazione di lavori, forniture e servizi" si è risposto "SI" e se nella colonna "Codice CUP" non è stato
riportato il CUP in quanto non presente.
(4) Indica se lotto funzionale secondo la definizione di cui all’art.3 comma 1 lettera qq) del D.Lgs.50/2016
(5) Relativa a CPV principale. Deve essere rispettata la coerenza, per le prime due cifre, con il settore: F= CPV&lt;45 o 48; S= CPV&gt;48
(6) Indica il livello di priorità di cui all'articolo 6 commi 10 e 11
(7) Riportare nome e cognome del responsabile del procedimento
(8) Servizi o forniture che presentano caratteri di regolarità o sono destinati ad essere rinnovati entro un determinato periodo.
(9) Importo complessivo ai sensi dell'articolo 3, comma 6, ivi incluse le spese eventualmente già sostenute e con competenza di bilancio antecedente alla prima annualità
(10) Riportare l'importo del capitale privato come quota parte dell'importo complessivo
(11) Dati obbligatori per i soli acquisti ricompresi nella prima annualità (Cfr. articolo 8)
(12) Indicare se l'acquisto è stato aggiunto o è stato modificato a seguito di modifica in corso d'anno ai sensi dell'art.7 commi 8 e 9. Tale campo, come la relativa nota e tabella, compaiono solo in caso di modifica del programma
(13) La somma è calcolata al netto dell'importo degli acquisti ricompresi nell'importo complessivo di un lavoro o di altra acquisizione presente in programmazione di lavori, forniture e servizi</t>
  </si>
  <si>
    <t xml:space="preserve">
1. priorità massima
2. priorità media
3. priorità minima
</t>
  </si>
  <si>
    <t>Tabella B.1</t>
  </si>
  <si>
    <t>Tabella B.2</t>
  </si>
  <si>
    <t>1. finanza di progetto
2. concessione di costruzione e gestione
3. sponsorizzazione
4. società partecipate o di scopo
5. locazione finananziaria
6. società partecipate o di scopo
7. contratto di disponibilità
8. altro</t>
  </si>
  <si>
    <t>Tabella B. 1bis</t>
  </si>
  <si>
    <t>1. modifica ex art.7 comma 8 lettera b)
2. modifica ex art.7 comma 8 lettera c)
3. modifica ex art.7 comma 8 lettera d)
4. modifica ex art.7 comma 8 lettera e)
5. modifica ex art.7 comma 9</t>
  </si>
  <si>
    <t>1. no
2. si
3. si, CUI non ancora attribuito
4. si, interventi o acquisti diversi</t>
  </si>
  <si>
    <t>Tabella B.2bis</t>
  </si>
  <si>
    <t>ELENCO DEGLI ACQUISTI PRESENTI NELLLA PRIMA ANNUALITA'
DEL PRECEDENTE PROGRAMMA BIENNALE E NON RIPROPOSTI E NON AVVIATI</t>
  </si>
  <si>
    <t>Codice Unico
Intervento -
CUI</t>
  </si>
  <si>
    <t>Descrizione
dell'acquisto</t>
  </si>
  <si>
    <t>Importo acquisto</t>
  </si>
  <si>
    <t>CUP</t>
  </si>
  <si>
    <t>Livello di priorità</t>
  </si>
  <si>
    <t>Motivo per il quale l'intervento non è riproposto (1)</t>
  </si>
  <si>
    <t>(1) Breve descrizione dei motivi</t>
  </si>
  <si>
    <t>ALLEGATO II - SCHEDA A: PROGRAMMA BIENNALE DEGLI ACQUISTI DI FORNITURE E SERVIZI 2019/2020 DELL'AMMINISTRAZIONE 
CONSIGLIO REGIONALE DELLA CALABRIA</t>
  </si>
  <si>
    <t>80001350802201900001</t>
  </si>
  <si>
    <t>80001350802201900002</t>
  </si>
  <si>
    <t>80001350802201900003</t>
  </si>
  <si>
    <t>80001350802201900004</t>
  </si>
  <si>
    <t>80001350802201900005</t>
  </si>
  <si>
    <t>80001350802201900006</t>
  </si>
  <si>
    <t>ITF6</t>
  </si>
  <si>
    <t>Affidamento progettazione antincendio</t>
  </si>
  <si>
    <t>Global Service</t>
  </si>
  <si>
    <t>Manutenzione Verde</t>
  </si>
  <si>
    <t>servizio</t>
  </si>
  <si>
    <t>si</t>
  </si>
  <si>
    <t>no</t>
  </si>
  <si>
    <t>92400000-5</t>
  </si>
  <si>
    <t>Agenzie di stampa</t>
  </si>
  <si>
    <t>Lacaria Manuela</t>
  </si>
  <si>
    <t xml:space="preserve">Personalizzazione software gestione documentale </t>
  </si>
  <si>
    <t>73000000-4</t>
  </si>
  <si>
    <t xml:space="preserve">ordinamento, riordino e inventariazione archivi </t>
  </si>
  <si>
    <t>Priolo Maurizio</t>
  </si>
  <si>
    <t>fornitura</t>
  </si>
  <si>
    <t>Assicurazioni</t>
  </si>
  <si>
    <t>Energia Elettrica</t>
  </si>
  <si>
    <t>buoni pasto</t>
  </si>
  <si>
    <t>92512000-3</t>
  </si>
  <si>
    <t>SB01-1</t>
  </si>
  <si>
    <t>65300000-6</t>
  </si>
  <si>
    <t>30199770-8</t>
  </si>
  <si>
    <t>80001350802201900007</t>
  </si>
  <si>
    <t>80001350802201900008</t>
  </si>
  <si>
    <t>80001350802201900009</t>
  </si>
  <si>
    <t>80001350802201900010</t>
  </si>
  <si>
    <t>80001350802201900011</t>
  </si>
  <si>
    <t>80001350802201900012</t>
  </si>
  <si>
    <t>80001350802201900013</t>
  </si>
  <si>
    <t>fotocopiatori</t>
  </si>
  <si>
    <t>30120000-6</t>
  </si>
  <si>
    <t>vigilanza</t>
  </si>
  <si>
    <t>assistenza e manutenzione software</t>
  </si>
  <si>
    <t>98341140-8</t>
  </si>
  <si>
    <t>77310000-6</t>
  </si>
  <si>
    <t>71300000-1</t>
  </si>
  <si>
    <t>50700000-2 71314200-4  79993100-2</t>
  </si>
  <si>
    <t>Latella Luigi Danilo</t>
  </si>
  <si>
    <t>Cotronei Salvatore</t>
  </si>
  <si>
    <t>manutenzione e gestione PC, Server e apparati Lan</t>
  </si>
  <si>
    <t>Chirico Francesco</t>
  </si>
  <si>
    <t>Caridi Giandomenico</t>
  </si>
  <si>
    <t>risorse derivate da entrate aventi destinazione vincolata per legge</t>
  </si>
  <si>
    <t>72611000-6</t>
  </si>
  <si>
    <t>Mortellaro Giovanni Piero</t>
  </si>
  <si>
    <t>ALLEGATO II - SCHEDA B: PROGRAMMA BIENNALE DEGLI ACQUISTI DI FORNITURE E SERVIZI 2019/2020 DELL'AMMINISTRAZIONE 
CONSIGLIO REGIONALE DELLA CALABRIA</t>
  </si>
  <si>
    <t>Il Dirigente di Area Gestione</t>
  </si>
  <si>
    <t>dott. Maurizio Priolo</t>
  </si>
  <si>
    <t>ALLEGATO II - SCHEDA C: PROGRAMMA BIENNALE DEGLI ACQUISTI DI FORNITURE E SERVIZI 2019/2020 DELL'AMMINISTRAZIONE 
CONSIGLIO REGIONALE DELLA CALABRIA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</si>
</sst>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;[Red]\-&quot;€&quot;\ #,##0.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6"/>
      <color rgb="FF323232"/>
      <name val="Calibri"/>
      <family val="2"/>
      <scheme val="minor"/>
    </font>
    <font>
      <sz val="8"/>
      <color theme="1"/>
      <name val="Calibri"/>
      <family val="2"/>
    </font>
    <font>
      <sz val="6"/>
      <color theme="1"/>
      <name val="Cambria"/>
      <family val="1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vertical="center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/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49" fontId="10" fillId="0" borderId="1" xfId="0" applyNumberFormat="1" applyFont="1" applyBorder="1" applyAlignment="1">
      <alignment wrapText="1"/>
    </xf>
    <xf numFmtId="0" fontId="11" fillId="0" borderId="1" xfId="0" applyFont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/>
    <xf numFmtId="164" fontId="12" fillId="0" borderId="7" xfId="0" applyNumberFormat="1" applyFont="1" applyBorder="1" applyAlignment="1">
      <alignment horizontal="left" vertical="center" wrapText="1"/>
    </xf>
    <xf numFmtId="164" fontId="12" fillId="3" borderId="1" xfId="0" applyNumberFormat="1" applyFont="1" applyFill="1" applyBorder="1" applyAlignment="1">
      <alignment horizontal="left" vertical="center" wrapText="1"/>
    </xf>
    <xf numFmtId="164" fontId="13" fillId="2" borderId="7" xfId="0" applyNumberFormat="1" applyFont="1" applyFill="1" applyBorder="1"/>
    <xf numFmtId="164" fontId="13" fillId="2" borderId="1" xfId="0" applyNumberFormat="1" applyFont="1" applyFill="1" applyBorder="1"/>
    <xf numFmtId="49" fontId="10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164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workbookViewId="0">
      <selection activeCell="H17" sqref="H17:H19"/>
    </sheetView>
  </sheetViews>
  <sheetFormatPr defaultRowHeight="14.4" x14ac:dyDescent="0.3"/>
  <cols>
    <col min="1" max="6" width="12.33203125" customWidth="1"/>
    <col min="7" max="10" width="6.6640625" customWidth="1"/>
    <col min="11" max="13" width="8.44140625" customWidth="1"/>
  </cols>
  <sheetData>
    <row r="1" spans="1:13" ht="43.5" customHeight="1" x14ac:dyDescent="0.3">
      <c r="A1" s="31" t="s">
        <v>60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3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x14ac:dyDescent="0.3">
      <c r="A4" s="33" t="s">
        <v>1</v>
      </c>
      <c r="B4" s="33"/>
      <c r="C4" s="33"/>
      <c r="D4" s="33"/>
      <c r="E4" s="33"/>
      <c r="F4" s="33"/>
      <c r="G4" s="34" t="s">
        <v>2</v>
      </c>
      <c r="H4" s="35"/>
      <c r="I4" s="35"/>
      <c r="J4" s="35"/>
      <c r="K4" s="35"/>
      <c r="L4" s="35"/>
      <c r="M4" s="36"/>
    </row>
    <row r="5" spans="1:13" x14ac:dyDescent="0.3">
      <c r="A5" s="33"/>
      <c r="B5" s="33"/>
      <c r="C5" s="33"/>
      <c r="D5" s="33"/>
      <c r="E5" s="33"/>
      <c r="F5" s="33"/>
      <c r="G5" s="34" t="s">
        <v>3</v>
      </c>
      <c r="H5" s="35"/>
      <c r="I5" s="35"/>
      <c r="J5" s="36"/>
      <c r="K5" s="33" t="s">
        <v>6</v>
      </c>
      <c r="L5" s="33"/>
      <c r="M5" s="33"/>
    </row>
    <row r="6" spans="1:13" x14ac:dyDescent="0.3">
      <c r="A6" s="33"/>
      <c r="B6" s="33"/>
      <c r="C6" s="33"/>
      <c r="D6" s="33"/>
      <c r="E6" s="33"/>
      <c r="F6" s="33"/>
      <c r="G6" s="37" t="s">
        <v>4</v>
      </c>
      <c r="H6" s="38"/>
      <c r="I6" s="37" t="s">
        <v>5</v>
      </c>
      <c r="J6" s="38"/>
      <c r="K6" s="33"/>
      <c r="L6" s="33"/>
      <c r="M6" s="33"/>
    </row>
    <row r="7" spans="1:13" x14ac:dyDescent="0.3">
      <c r="A7" s="39" t="s">
        <v>109</v>
      </c>
      <c r="B7" s="40"/>
      <c r="C7" s="40"/>
      <c r="D7" s="40"/>
      <c r="E7" s="40"/>
      <c r="F7" s="41"/>
      <c r="G7" s="42"/>
      <c r="H7" s="43"/>
      <c r="I7" s="42"/>
      <c r="J7" s="43"/>
      <c r="K7" s="42"/>
      <c r="L7" s="44"/>
      <c r="M7" s="43"/>
    </row>
    <row r="8" spans="1:13" x14ac:dyDescent="0.3">
      <c r="A8" s="39" t="s">
        <v>7</v>
      </c>
      <c r="B8" s="40"/>
      <c r="C8" s="40"/>
      <c r="D8" s="40"/>
      <c r="E8" s="40"/>
      <c r="F8" s="41"/>
      <c r="G8" s="42"/>
      <c r="H8" s="43"/>
      <c r="I8" s="42"/>
      <c r="J8" s="43"/>
      <c r="K8" s="42"/>
      <c r="L8" s="44"/>
      <c r="M8" s="43"/>
    </row>
    <row r="9" spans="1:13" x14ac:dyDescent="0.3">
      <c r="A9" s="39" t="s">
        <v>8</v>
      </c>
      <c r="B9" s="40"/>
      <c r="C9" s="40"/>
      <c r="D9" s="40"/>
      <c r="E9" s="40"/>
      <c r="F9" s="41"/>
      <c r="G9" s="42"/>
      <c r="H9" s="43"/>
      <c r="I9" s="42"/>
      <c r="J9" s="43"/>
      <c r="K9" s="42"/>
      <c r="L9" s="44"/>
      <c r="M9" s="43"/>
    </row>
    <row r="10" spans="1:13" x14ac:dyDescent="0.3">
      <c r="A10" s="39" t="s">
        <v>9</v>
      </c>
      <c r="B10" s="40"/>
      <c r="C10" s="40"/>
      <c r="D10" s="40"/>
      <c r="E10" s="40"/>
      <c r="F10" s="41"/>
      <c r="G10" s="45">
        <f>'SCHEDA B'!O21</f>
        <v>2544255.9</v>
      </c>
      <c r="H10" s="43"/>
      <c r="I10" s="45">
        <f>'SCHEDA B'!P21</f>
        <v>2557190.2399999998</v>
      </c>
      <c r="J10" s="43"/>
      <c r="K10" s="45">
        <f>G10+I10</f>
        <v>5101446.1399999997</v>
      </c>
      <c r="L10" s="44"/>
      <c r="M10" s="43"/>
    </row>
    <row r="11" spans="1:13" ht="26.25" customHeight="1" x14ac:dyDescent="0.3">
      <c r="A11" s="46" t="s">
        <v>10</v>
      </c>
      <c r="B11" s="47"/>
      <c r="C11" s="47"/>
      <c r="D11" s="47"/>
      <c r="E11" s="47"/>
      <c r="F11" s="48"/>
      <c r="G11" s="42"/>
      <c r="H11" s="43"/>
      <c r="I11" s="42"/>
      <c r="J11" s="43"/>
      <c r="K11" s="42"/>
      <c r="L11" s="44"/>
      <c r="M11" s="43"/>
    </row>
    <row r="12" spans="1:13" x14ac:dyDescent="0.3">
      <c r="A12" s="39" t="s">
        <v>11</v>
      </c>
      <c r="B12" s="40"/>
      <c r="C12" s="40"/>
      <c r="D12" s="40"/>
      <c r="E12" s="40"/>
      <c r="F12" s="41"/>
      <c r="G12" s="42"/>
      <c r="H12" s="43"/>
      <c r="I12" s="42"/>
      <c r="J12" s="43"/>
      <c r="K12" s="42"/>
      <c r="L12" s="44"/>
      <c r="M12" s="43"/>
    </row>
    <row r="13" spans="1:13" x14ac:dyDescent="0.3">
      <c r="A13" s="39" t="s">
        <v>12</v>
      </c>
      <c r="B13" s="40"/>
      <c r="C13" s="40"/>
      <c r="D13" s="40"/>
      <c r="E13" s="40"/>
      <c r="F13" s="41"/>
      <c r="G13" s="42"/>
      <c r="H13" s="43"/>
      <c r="I13" s="42"/>
      <c r="J13" s="43"/>
      <c r="K13" s="42"/>
      <c r="L13" s="44"/>
      <c r="M13" s="43"/>
    </row>
    <row r="14" spans="1:13" x14ac:dyDescent="0.3">
      <c r="A14" s="51" t="s">
        <v>13</v>
      </c>
      <c r="B14" s="52"/>
      <c r="C14" s="52"/>
      <c r="D14" s="52"/>
      <c r="E14" s="52"/>
      <c r="F14" s="53"/>
      <c r="G14" s="45">
        <f>SUM(G7:H13)</f>
        <v>2544255.9</v>
      </c>
      <c r="H14" s="43"/>
      <c r="I14" s="45">
        <f>SUM(I7:J13)</f>
        <v>2557190.2399999998</v>
      </c>
      <c r="J14" s="43"/>
      <c r="K14" s="45">
        <f>SUM(K7:M13)</f>
        <v>5101446.1399999997</v>
      </c>
      <c r="L14" s="44"/>
      <c r="M14" s="43"/>
    </row>
    <row r="17" spans="1:13" x14ac:dyDescent="0.3">
      <c r="H17" s="23" t="s">
        <v>14</v>
      </c>
    </row>
    <row r="18" spans="1:13" x14ac:dyDescent="0.3">
      <c r="H18" s="23" t="s">
        <v>113</v>
      </c>
    </row>
    <row r="19" spans="1:13" x14ac:dyDescent="0.3">
      <c r="H19" s="23" t="s">
        <v>114</v>
      </c>
    </row>
    <row r="22" spans="1:13" x14ac:dyDescent="0.3">
      <c r="A22" t="s">
        <v>15</v>
      </c>
    </row>
    <row r="23" spans="1:13" ht="28.5" customHeight="1" x14ac:dyDescent="0.3">
      <c r="A23" s="49" t="s">
        <v>16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</row>
    <row r="24" spans="1:13" x14ac:dyDescent="0.3">
      <c r="A24" s="50" t="s">
        <v>17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</row>
  </sheetData>
  <mergeCells count="42">
    <mergeCell ref="A23:M23"/>
    <mergeCell ref="A24:M24"/>
    <mergeCell ref="A13:F13"/>
    <mergeCell ref="G13:H13"/>
    <mergeCell ref="I13:J13"/>
    <mergeCell ref="K13:M13"/>
    <mergeCell ref="A14:F14"/>
    <mergeCell ref="G14:H14"/>
    <mergeCell ref="I14:J14"/>
    <mergeCell ref="K14:M14"/>
    <mergeCell ref="A11:F11"/>
    <mergeCell ref="G11:H11"/>
    <mergeCell ref="I11:J11"/>
    <mergeCell ref="K11:M11"/>
    <mergeCell ref="A12:F12"/>
    <mergeCell ref="G12:H12"/>
    <mergeCell ref="I12:J12"/>
    <mergeCell ref="K12:M12"/>
    <mergeCell ref="A9:F9"/>
    <mergeCell ref="G9:H9"/>
    <mergeCell ref="I9:J9"/>
    <mergeCell ref="K9:M9"/>
    <mergeCell ref="A10:F10"/>
    <mergeCell ref="G10:H10"/>
    <mergeCell ref="I10:J10"/>
    <mergeCell ref="K10:M10"/>
    <mergeCell ref="A7:F7"/>
    <mergeCell ref="G7:H7"/>
    <mergeCell ref="I7:J7"/>
    <mergeCell ref="K7:M7"/>
    <mergeCell ref="A8:F8"/>
    <mergeCell ref="G8:H8"/>
    <mergeCell ref="I8:J8"/>
    <mergeCell ref="K8:M8"/>
    <mergeCell ref="A1:M1"/>
    <mergeCell ref="A3:M3"/>
    <mergeCell ref="A4:F6"/>
    <mergeCell ref="G4:M4"/>
    <mergeCell ref="G5:J5"/>
    <mergeCell ref="K5:M6"/>
    <mergeCell ref="G6:H6"/>
    <mergeCell ref="I6:J6"/>
  </mergeCells>
  <pageMargins left="0.7" right="0.7" top="0.75" bottom="0.75" header="0.3" footer="0.3"/>
  <pageSetup paperSize="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tabSelected="1" topLeftCell="A13" zoomScale="124" zoomScaleNormal="124" workbookViewId="0">
      <selection activeCell="O23" sqref="O23"/>
    </sheetView>
  </sheetViews>
  <sheetFormatPr defaultRowHeight="14.4" x14ac:dyDescent="0.3"/>
  <cols>
    <col min="1" max="1" width="15" customWidth="1"/>
    <col min="2" max="2" width="9.6640625" customWidth="1"/>
    <col min="3" max="3" width="6.6640625" customWidth="1"/>
    <col min="4" max="4" width="12.33203125" customWidth="1"/>
    <col min="5" max="5" width="8.6640625" customWidth="1"/>
    <col min="6" max="6" width="6.88671875" customWidth="1"/>
    <col min="7" max="7" width="7.5546875" customWidth="1"/>
    <col min="8" max="8" width="8.33203125" style="23" customWidth="1"/>
    <col min="9" max="9" width="8" customWidth="1"/>
    <col min="10" max="10" width="13.109375" customWidth="1"/>
    <col min="11" max="11" width="7" style="23" customWidth="1"/>
    <col min="12" max="12" width="11.44140625" customWidth="1"/>
    <col min="13" max="13" width="8.6640625" style="23" customWidth="1"/>
    <col min="14" max="14" width="7" customWidth="1"/>
    <col min="15" max="15" width="10.44140625" customWidth="1"/>
    <col min="16" max="16" width="10.109375" customWidth="1"/>
    <col min="17" max="17" width="9" customWidth="1"/>
    <col min="18" max="18" width="10" customWidth="1"/>
    <col min="19" max="20" width="10.88671875" customWidth="1"/>
    <col min="21" max="21" width="8.5546875" customWidth="1"/>
    <col min="22" max="22" width="8.33203125" customWidth="1"/>
    <col min="23" max="23" width="9.5546875" customWidth="1"/>
  </cols>
  <sheetData>
    <row r="1" spans="1:23" ht="43.5" customHeight="1" x14ac:dyDescent="0.3">
      <c r="A1" s="31" t="s">
        <v>112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</row>
    <row r="2" spans="1:23" x14ac:dyDescent="0.3">
      <c r="A2" s="1"/>
      <c r="B2" s="1"/>
      <c r="C2" s="1"/>
      <c r="D2" s="1"/>
      <c r="E2" s="1"/>
      <c r="F2" s="1"/>
      <c r="G2" s="1"/>
      <c r="H2" s="22"/>
      <c r="I2" s="1"/>
      <c r="J2" s="1"/>
      <c r="K2" s="22"/>
      <c r="L2" s="1"/>
      <c r="M2" s="22"/>
    </row>
    <row r="3" spans="1:23" x14ac:dyDescent="0.3">
      <c r="A3" s="57" t="s">
        <v>18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</row>
    <row r="4" spans="1:23" ht="30" customHeight="1" x14ac:dyDescent="0.3">
      <c r="A4" s="63" t="s">
        <v>21</v>
      </c>
      <c r="B4" s="54" t="s">
        <v>19</v>
      </c>
      <c r="C4" s="54" t="s">
        <v>20</v>
      </c>
      <c r="D4" s="54" t="s">
        <v>22</v>
      </c>
      <c r="E4" s="54" t="s">
        <v>23</v>
      </c>
      <c r="F4" s="54" t="s">
        <v>24</v>
      </c>
      <c r="G4" s="54" t="s">
        <v>25</v>
      </c>
      <c r="H4" s="54" t="s">
        <v>26</v>
      </c>
      <c r="I4" s="54" t="s">
        <v>27</v>
      </c>
      <c r="J4" s="54" t="s">
        <v>28</v>
      </c>
      <c r="K4" s="58" t="s">
        <v>29</v>
      </c>
      <c r="L4" s="58" t="s">
        <v>30</v>
      </c>
      <c r="M4" s="58" t="s">
        <v>31</v>
      </c>
      <c r="N4" s="58" t="s">
        <v>32</v>
      </c>
      <c r="O4" s="58" t="s">
        <v>33</v>
      </c>
      <c r="P4" s="58"/>
      <c r="Q4" s="58"/>
      <c r="R4" s="58"/>
      <c r="S4" s="58"/>
      <c r="T4" s="58"/>
      <c r="U4" s="58" t="s">
        <v>39</v>
      </c>
      <c r="V4" s="58"/>
      <c r="W4" s="54" t="s">
        <v>42</v>
      </c>
    </row>
    <row r="5" spans="1:23" ht="30" customHeight="1" x14ac:dyDescent="0.3">
      <c r="A5" s="64"/>
      <c r="B5" s="55"/>
      <c r="C5" s="55"/>
      <c r="D5" s="55"/>
      <c r="E5" s="55"/>
      <c r="F5" s="55"/>
      <c r="G5" s="55"/>
      <c r="H5" s="55"/>
      <c r="I5" s="55"/>
      <c r="J5" s="55"/>
      <c r="K5" s="58"/>
      <c r="L5" s="58"/>
      <c r="M5" s="58"/>
      <c r="N5" s="58"/>
      <c r="O5" s="58" t="s">
        <v>4</v>
      </c>
      <c r="P5" s="58" t="s">
        <v>5</v>
      </c>
      <c r="Q5" s="58" t="s">
        <v>34</v>
      </c>
      <c r="R5" s="58" t="s">
        <v>35</v>
      </c>
      <c r="S5" s="58" t="s">
        <v>36</v>
      </c>
      <c r="T5" s="58"/>
      <c r="U5" s="58"/>
      <c r="V5" s="58"/>
      <c r="W5" s="55"/>
    </row>
    <row r="6" spans="1:23" ht="39" customHeight="1" x14ac:dyDescent="0.3">
      <c r="A6" s="64"/>
      <c r="B6" s="55"/>
      <c r="C6" s="55"/>
      <c r="D6" s="55"/>
      <c r="E6" s="55"/>
      <c r="F6" s="55"/>
      <c r="G6" s="55"/>
      <c r="H6" s="55"/>
      <c r="I6" s="55"/>
      <c r="J6" s="55"/>
      <c r="K6" s="58"/>
      <c r="L6" s="58"/>
      <c r="M6" s="58"/>
      <c r="N6" s="58"/>
      <c r="O6" s="58"/>
      <c r="P6" s="58"/>
      <c r="Q6" s="58"/>
      <c r="R6" s="58"/>
      <c r="S6" s="54" t="s">
        <v>37</v>
      </c>
      <c r="T6" s="54" t="s">
        <v>38</v>
      </c>
      <c r="U6" s="58"/>
      <c r="V6" s="58"/>
      <c r="W6" s="55"/>
    </row>
    <row r="7" spans="1:23" ht="32.25" customHeight="1" x14ac:dyDescent="0.3">
      <c r="A7" s="65"/>
      <c r="B7" s="56"/>
      <c r="C7" s="56"/>
      <c r="D7" s="56"/>
      <c r="E7" s="56"/>
      <c r="F7" s="56"/>
      <c r="G7" s="56"/>
      <c r="H7" s="56"/>
      <c r="I7" s="56"/>
      <c r="J7" s="56"/>
      <c r="K7" s="58"/>
      <c r="L7" s="58"/>
      <c r="M7" s="58"/>
      <c r="N7" s="58"/>
      <c r="O7" s="58"/>
      <c r="P7" s="58"/>
      <c r="Q7" s="58"/>
      <c r="R7" s="58"/>
      <c r="S7" s="56"/>
      <c r="T7" s="56"/>
      <c r="U7" s="8" t="s">
        <v>40</v>
      </c>
      <c r="V7" s="8" t="s">
        <v>41</v>
      </c>
      <c r="W7" s="56"/>
    </row>
    <row r="8" spans="1:23" ht="36" customHeight="1" x14ac:dyDescent="0.3">
      <c r="A8" s="18" t="s">
        <v>61</v>
      </c>
      <c r="B8" s="16">
        <v>2019</v>
      </c>
      <c r="C8" s="6"/>
      <c r="D8" s="16">
        <v>1</v>
      </c>
      <c r="E8" s="6"/>
      <c r="F8" s="6"/>
      <c r="G8" s="19" t="s">
        <v>67</v>
      </c>
      <c r="H8" s="30" t="s">
        <v>71</v>
      </c>
      <c r="I8" s="18" t="s">
        <v>102</v>
      </c>
      <c r="J8" s="18" t="s">
        <v>68</v>
      </c>
      <c r="K8" s="21">
        <v>1</v>
      </c>
      <c r="L8" s="18" t="s">
        <v>111</v>
      </c>
      <c r="M8" s="21">
        <v>12</v>
      </c>
      <c r="N8" s="21" t="s">
        <v>73</v>
      </c>
      <c r="O8" s="20">
        <v>130000</v>
      </c>
      <c r="P8" s="20"/>
      <c r="Q8" s="5"/>
      <c r="R8" s="20">
        <v>130000</v>
      </c>
      <c r="S8" s="5"/>
      <c r="T8" s="5"/>
      <c r="U8" s="5"/>
      <c r="V8" s="5"/>
      <c r="W8" s="5"/>
    </row>
    <row r="9" spans="1:23" ht="38.25" customHeight="1" x14ac:dyDescent="0.3">
      <c r="A9" s="18" t="s">
        <v>62</v>
      </c>
      <c r="B9" s="16">
        <v>2019</v>
      </c>
      <c r="C9" s="6"/>
      <c r="D9" s="16">
        <v>1</v>
      </c>
      <c r="E9" s="6"/>
      <c r="F9" s="6"/>
      <c r="G9" s="19" t="s">
        <v>67</v>
      </c>
      <c r="H9" s="30" t="s">
        <v>71</v>
      </c>
      <c r="I9" s="18" t="s">
        <v>103</v>
      </c>
      <c r="J9" s="18" t="s">
        <v>69</v>
      </c>
      <c r="K9" s="21">
        <v>1</v>
      </c>
      <c r="L9" s="18" t="s">
        <v>80</v>
      </c>
      <c r="M9" s="21">
        <v>72</v>
      </c>
      <c r="N9" s="21" t="s">
        <v>72</v>
      </c>
      <c r="O9" s="20">
        <v>1240000</v>
      </c>
      <c r="P9" s="20">
        <v>1240000</v>
      </c>
      <c r="Q9" s="20">
        <f>P9*4</f>
        <v>4960000</v>
      </c>
      <c r="R9" s="20">
        <f>O9+P9+Q9</f>
        <v>7440000</v>
      </c>
      <c r="S9" s="5"/>
      <c r="T9" s="5"/>
      <c r="U9" s="5"/>
      <c r="V9" s="5"/>
      <c r="W9" s="5"/>
    </row>
    <row r="10" spans="1:23" ht="43.5" customHeight="1" x14ac:dyDescent="0.3">
      <c r="A10" s="18" t="s">
        <v>63</v>
      </c>
      <c r="B10" s="16">
        <v>2019</v>
      </c>
      <c r="C10" s="6"/>
      <c r="D10" s="16">
        <v>1</v>
      </c>
      <c r="E10" s="6"/>
      <c r="F10" s="6"/>
      <c r="G10" s="19" t="s">
        <v>67</v>
      </c>
      <c r="H10" s="30" t="s">
        <v>71</v>
      </c>
      <c r="I10" s="18" t="s">
        <v>101</v>
      </c>
      <c r="J10" s="18" t="s">
        <v>70</v>
      </c>
      <c r="K10" s="21">
        <v>1</v>
      </c>
      <c r="L10" s="18" t="s">
        <v>108</v>
      </c>
      <c r="M10" s="21">
        <v>24</v>
      </c>
      <c r="N10" s="21" t="s">
        <v>72</v>
      </c>
      <c r="O10" s="20">
        <v>120000</v>
      </c>
      <c r="P10" s="20">
        <v>120000</v>
      </c>
      <c r="Q10" s="5"/>
      <c r="R10" s="20">
        <v>240000</v>
      </c>
      <c r="S10" s="5"/>
      <c r="T10" s="5"/>
      <c r="U10" s="5"/>
      <c r="V10" s="5"/>
      <c r="W10" s="5"/>
    </row>
    <row r="11" spans="1:23" ht="31.5" customHeight="1" x14ac:dyDescent="0.3">
      <c r="A11" s="18" t="s">
        <v>64</v>
      </c>
      <c r="B11" s="16">
        <v>2019</v>
      </c>
      <c r="C11" s="7"/>
      <c r="D11" s="16">
        <v>1</v>
      </c>
      <c r="E11" s="7"/>
      <c r="F11" s="7"/>
      <c r="G11" s="19" t="s">
        <v>67</v>
      </c>
      <c r="H11" s="30" t="s">
        <v>71</v>
      </c>
      <c r="I11" s="18" t="s">
        <v>74</v>
      </c>
      <c r="J11" s="18" t="s">
        <v>75</v>
      </c>
      <c r="K11" s="21">
        <v>1</v>
      </c>
      <c r="L11" s="18" t="s">
        <v>76</v>
      </c>
      <c r="M11" s="21">
        <v>24</v>
      </c>
      <c r="N11" s="21" t="s">
        <v>72</v>
      </c>
      <c r="O11" s="20">
        <v>162000</v>
      </c>
      <c r="P11" s="20">
        <v>162000</v>
      </c>
      <c r="Q11" s="20"/>
      <c r="R11" s="20">
        <f>O11+P11</f>
        <v>324000</v>
      </c>
      <c r="S11" s="5"/>
      <c r="T11" s="5"/>
      <c r="U11" s="5"/>
      <c r="V11" s="5"/>
      <c r="W11" s="5"/>
    </row>
    <row r="12" spans="1:23" ht="43.5" customHeight="1" x14ac:dyDescent="0.3">
      <c r="A12" s="18" t="s">
        <v>65</v>
      </c>
      <c r="B12" s="16">
        <v>2019</v>
      </c>
      <c r="C12" s="6"/>
      <c r="D12" s="16">
        <v>1</v>
      </c>
      <c r="E12" s="6"/>
      <c r="F12" s="6"/>
      <c r="G12" s="19" t="s">
        <v>67</v>
      </c>
      <c r="H12" s="30" t="s">
        <v>71</v>
      </c>
      <c r="I12" s="18" t="s">
        <v>85</v>
      </c>
      <c r="J12" s="18" t="s">
        <v>79</v>
      </c>
      <c r="K12" s="21">
        <v>1</v>
      </c>
      <c r="L12" s="18" t="s">
        <v>80</v>
      </c>
      <c r="M12" s="21">
        <v>24</v>
      </c>
      <c r="N12" s="21" t="s">
        <v>72</v>
      </c>
      <c r="O12" s="20">
        <v>205000</v>
      </c>
      <c r="P12" s="20">
        <v>205000</v>
      </c>
      <c r="Q12" s="20"/>
      <c r="R12" s="20">
        <f>O12+P12</f>
        <v>410000</v>
      </c>
      <c r="S12" s="5"/>
      <c r="T12" s="5"/>
      <c r="U12" s="5"/>
      <c r="V12" s="5"/>
      <c r="W12" s="5"/>
    </row>
    <row r="13" spans="1:23" ht="32.25" customHeight="1" x14ac:dyDescent="0.3">
      <c r="A13" s="18" t="s">
        <v>66</v>
      </c>
      <c r="B13" s="16">
        <v>2019</v>
      </c>
      <c r="C13" s="17"/>
      <c r="D13" s="16">
        <v>1</v>
      </c>
      <c r="E13" s="17"/>
      <c r="F13" s="17"/>
      <c r="G13" s="19" t="s">
        <v>67</v>
      </c>
      <c r="H13" s="30" t="s">
        <v>71</v>
      </c>
      <c r="I13" s="18" t="s">
        <v>78</v>
      </c>
      <c r="J13" s="18" t="s">
        <v>77</v>
      </c>
      <c r="K13" s="21">
        <v>1</v>
      </c>
      <c r="L13" s="18" t="s">
        <v>80</v>
      </c>
      <c r="M13" s="21">
        <v>24</v>
      </c>
      <c r="N13" s="21" t="s">
        <v>72</v>
      </c>
      <c r="O13" s="20">
        <v>70000</v>
      </c>
      <c r="P13" s="20">
        <v>70000</v>
      </c>
      <c r="Q13" s="20"/>
      <c r="R13" s="20">
        <f>O13+P13</f>
        <v>140000</v>
      </c>
      <c r="S13" s="5"/>
      <c r="T13" s="5"/>
      <c r="U13" s="5"/>
      <c r="V13" s="5"/>
      <c r="W13" s="5"/>
    </row>
    <row r="14" spans="1:23" ht="32.25" customHeight="1" x14ac:dyDescent="0.3">
      <c r="A14" s="18" t="s">
        <v>89</v>
      </c>
      <c r="B14" s="16">
        <v>2020</v>
      </c>
      <c r="C14" s="17"/>
      <c r="D14" s="16">
        <v>1</v>
      </c>
      <c r="E14" s="17"/>
      <c r="F14" s="17"/>
      <c r="G14" s="19" t="s">
        <v>67</v>
      </c>
      <c r="H14" s="30" t="s">
        <v>71</v>
      </c>
      <c r="I14" s="18" t="s">
        <v>86</v>
      </c>
      <c r="J14" s="18" t="s">
        <v>82</v>
      </c>
      <c r="K14" s="21">
        <v>1</v>
      </c>
      <c r="L14" s="18" t="s">
        <v>104</v>
      </c>
      <c r="M14" s="21">
        <v>24</v>
      </c>
      <c r="N14" s="21" t="s">
        <v>72</v>
      </c>
      <c r="O14" s="20"/>
      <c r="P14" s="20">
        <v>44809.8</v>
      </c>
      <c r="Q14" s="20">
        <v>44809.8</v>
      </c>
      <c r="R14" s="20">
        <f>P14+Q14</f>
        <v>89619.6</v>
      </c>
      <c r="S14" s="5"/>
      <c r="T14" s="5"/>
      <c r="U14" s="5"/>
      <c r="V14" s="5"/>
      <c r="W14" s="5"/>
    </row>
    <row r="15" spans="1:23" ht="32.25" customHeight="1" x14ac:dyDescent="0.3">
      <c r="A15" s="18" t="s">
        <v>90</v>
      </c>
      <c r="B15" s="16">
        <v>2019</v>
      </c>
      <c r="C15" s="17"/>
      <c r="D15" s="16">
        <v>1</v>
      </c>
      <c r="E15" s="17"/>
      <c r="F15" s="17"/>
      <c r="G15" s="19" t="s">
        <v>67</v>
      </c>
      <c r="H15" s="30" t="s">
        <v>81</v>
      </c>
      <c r="I15" s="18" t="s">
        <v>87</v>
      </c>
      <c r="J15" s="18" t="s">
        <v>83</v>
      </c>
      <c r="K15" s="21">
        <v>1</v>
      </c>
      <c r="L15" s="18" t="s">
        <v>107</v>
      </c>
      <c r="M15" s="21">
        <v>12</v>
      </c>
      <c r="N15" s="21" t="s">
        <v>72</v>
      </c>
      <c r="O15" s="20">
        <v>300000</v>
      </c>
      <c r="P15" s="20"/>
      <c r="Q15" s="20"/>
      <c r="R15" s="20">
        <v>300000</v>
      </c>
      <c r="S15" s="5"/>
      <c r="T15" s="5"/>
      <c r="U15" s="5"/>
      <c r="V15" s="5"/>
      <c r="W15" s="5"/>
    </row>
    <row r="16" spans="1:23" ht="27" customHeight="1" x14ac:dyDescent="0.3">
      <c r="A16" s="18" t="s">
        <v>91</v>
      </c>
      <c r="B16" s="16">
        <v>2019</v>
      </c>
      <c r="C16" s="4"/>
      <c r="D16" s="16">
        <v>1</v>
      </c>
      <c r="E16" s="4"/>
      <c r="F16" s="4"/>
      <c r="G16" s="19" t="s">
        <v>67</v>
      </c>
      <c r="H16" s="30" t="s">
        <v>81</v>
      </c>
      <c r="I16" s="18" t="s">
        <v>88</v>
      </c>
      <c r="J16" s="18" t="s">
        <v>84</v>
      </c>
      <c r="K16" s="21">
        <v>1</v>
      </c>
      <c r="L16" s="18" t="s">
        <v>105</v>
      </c>
      <c r="M16" s="21">
        <v>24</v>
      </c>
      <c r="N16" s="21" t="s">
        <v>72</v>
      </c>
      <c r="O16" s="20">
        <v>150000</v>
      </c>
      <c r="P16" s="20">
        <v>300000</v>
      </c>
      <c r="Q16" s="20">
        <v>150000</v>
      </c>
      <c r="R16" s="20">
        <f>O16+P16+Q16</f>
        <v>600000</v>
      </c>
      <c r="S16" s="5"/>
      <c r="T16" s="5"/>
      <c r="U16" s="5"/>
      <c r="V16" s="5"/>
      <c r="W16" s="5"/>
    </row>
    <row r="17" spans="1:23" ht="27" customHeight="1" x14ac:dyDescent="0.3">
      <c r="A17" s="18" t="s">
        <v>92</v>
      </c>
      <c r="B17" s="16">
        <v>2020</v>
      </c>
      <c r="C17" s="4"/>
      <c r="D17" s="16">
        <v>1</v>
      </c>
      <c r="E17" s="4"/>
      <c r="F17" s="4"/>
      <c r="G17" s="19" t="s">
        <v>67</v>
      </c>
      <c r="H17" s="30" t="s">
        <v>71</v>
      </c>
      <c r="I17" s="18" t="s">
        <v>97</v>
      </c>
      <c r="J17" s="18" t="s">
        <v>96</v>
      </c>
      <c r="K17" s="21">
        <v>1</v>
      </c>
      <c r="L17" s="18" t="s">
        <v>105</v>
      </c>
      <c r="M17" s="21">
        <v>36</v>
      </c>
      <c r="N17" s="21" t="s">
        <v>72</v>
      </c>
      <c r="O17" s="3"/>
      <c r="P17" s="20">
        <v>108124.54</v>
      </c>
      <c r="Q17" s="20">
        <f>P17*2</f>
        <v>216249.08</v>
      </c>
      <c r="R17" s="20">
        <f>P17*3</f>
        <v>324373.62</v>
      </c>
      <c r="S17" s="5"/>
      <c r="T17" s="25"/>
      <c r="U17" s="25"/>
      <c r="V17" s="25"/>
      <c r="W17" s="25"/>
    </row>
    <row r="18" spans="1:23" ht="27" customHeight="1" x14ac:dyDescent="0.3">
      <c r="A18" s="18" t="s">
        <v>93</v>
      </c>
      <c r="B18" s="16">
        <v>2020</v>
      </c>
      <c r="C18" s="4"/>
      <c r="D18" s="16">
        <v>1</v>
      </c>
      <c r="E18" s="4"/>
      <c r="F18" s="4"/>
      <c r="G18" s="19" t="s">
        <v>67</v>
      </c>
      <c r="H18" s="30" t="s">
        <v>71</v>
      </c>
      <c r="I18" s="18" t="s">
        <v>100</v>
      </c>
      <c r="J18" s="18" t="s">
        <v>98</v>
      </c>
      <c r="K18" s="21">
        <v>1</v>
      </c>
      <c r="L18" s="18" t="s">
        <v>108</v>
      </c>
      <c r="M18" s="21">
        <v>48</v>
      </c>
      <c r="N18" s="21" t="s">
        <v>72</v>
      </c>
      <c r="O18" s="3"/>
      <c r="P18" s="27">
        <v>140000</v>
      </c>
      <c r="Q18" s="20">
        <v>3060000</v>
      </c>
      <c r="R18" s="20">
        <v>3200000</v>
      </c>
      <c r="S18" s="5"/>
      <c r="T18" s="25"/>
      <c r="U18" s="25"/>
      <c r="V18" s="25"/>
      <c r="W18" s="25"/>
    </row>
    <row r="19" spans="1:23" ht="27" customHeight="1" x14ac:dyDescent="0.3">
      <c r="A19" s="18" t="s">
        <v>94</v>
      </c>
      <c r="B19" s="16">
        <v>2019</v>
      </c>
      <c r="C19" s="4"/>
      <c r="D19" s="16">
        <v>1</v>
      </c>
      <c r="E19" s="4"/>
      <c r="F19" s="4"/>
      <c r="G19" s="19" t="s">
        <v>67</v>
      </c>
      <c r="H19" s="30" t="s">
        <v>71</v>
      </c>
      <c r="I19" s="18" t="s">
        <v>78</v>
      </c>
      <c r="J19" s="18" t="s">
        <v>99</v>
      </c>
      <c r="K19" s="21">
        <v>1</v>
      </c>
      <c r="L19" s="18" t="s">
        <v>107</v>
      </c>
      <c r="M19" s="21">
        <v>12</v>
      </c>
      <c r="N19" s="21" t="s">
        <v>72</v>
      </c>
      <c r="O19" s="20">
        <v>47854.5</v>
      </c>
      <c r="P19" s="20">
        <v>47854.5</v>
      </c>
      <c r="Q19" s="26"/>
      <c r="R19" s="20">
        <f>O19+P19</f>
        <v>95709</v>
      </c>
      <c r="S19" s="5"/>
      <c r="T19" s="25"/>
      <c r="U19" s="25"/>
      <c r="V19" s="25"/>
      <c r="W19" s="25"/>
    </row>
    <row r="20" spans="1:23" ht="27" customHeight="1" x14ac:dyDescent="0.3">
      <c r="A20" s="18" t="s">
        <v>95</v>
      </c>
      <c r="B20" s="16">
        <v>2019</v>
      </c>
      <c r="C20" s="4"/>
      <c r="D20" s="16">
        <v>1</v>
      </c>
      <c r="E20" s="4"/>
      <c r="F20" s="4"/>
      <c r="G20" s="19" t="s">
        <v>67</v>
      </c>
      <c r="H20" s="30" t="s">
        <v>71</v>
      </c>
      <c r="I20" s="18" t="s">
        <v>110</v>
      </c>
      <c r="J20" s="18" t="s">
        <v>106</v>
      </c>
      <c r="K20" s="21">
        <v>1</v>
      </c>
      <c r="L20" s="18" t="s">
        <v>104</v>
      </c>
      <c r="M20" s="21">
        <v>24</v>
      </c>
      <c r="N20" s="21" t="s">
        <v>72</v>
      </c>
      <c r="O20" s="20">
        <v>119401.4</v>
      </c>
      <c r="P20" s="20">
        <v>119401.4</v>
      </c>
      <c r="Q20" s="26"/>
      <c r="R20" s="20">
        <f>O20+P20</f>
        <v>238802.8</v>
      </c>
      <c r="S20" s="5"/>
      <c r="T20" s="25"/>
      <c r="U20" s="25"/>
      <c r="V20" s="25"/>
      <c r="W20" s="25"/>
    </row>
    <row r="21" spans="1:23" x14ac:dyDescent="0.3">
      <c r="O21" s="28">
        <f>SUM(O8:O20)</f>
        <v>2544255.9</v>
      </c>
      <c r="P21" s="28">
        <f>SUM(P8:P20)</f>
        <v>2557190.2399999998</v>
      </c>
      <c r="Q21" s="28">
        <f>SUM(Q8:Q18)</f>
        <v>8431058.879999999</v>
      </c>
      <c r="R21" s="29">
        <f>SUM(R8:R20)</f>
        <v>13532505.02</v>
      </c>
      <c r="S21" s="9"/>
    </row>
    <row r="23" spans="1:23" x14ac:dyDescent="0.3">
      <c r="O23" s="23" t="s">
        <v>14</v>
      </c>
    </row>
    <row r="24" spans="1:23" x14ac:dyDescent="0.3">
      <c r="O24" s="23" t="s">
        <v>113</v>
      </c>
    </row>
    <row r="25" spans="1:23" ht="29.25" customHeight="1" x14ac:dyDescent="0.3">
      <c r="A25" s="10" t="s">
        <v>15</v>
      </c>
      <c r="B25" s="11"/>
      <c r="C25" s="11"/>
      <c r="D25" s="11"/>
      <c r="E25" s="11"/>
      <c r="F25" s="11"/>
      <c r="G25" s="11"/>
      <c r="H25" s="24"/>
      <c r="I25" s="11"/>
      <c r="J25" s="11"/>
      <c r="K25" s="24"/>
      <c r="L25" s="11"/>
      <c r="M25" s="24"/>
      <c r="N25" s="11"/>
      <c r="O25" s="23" t="s">
        <v>114</v>
      </c>
    </row>
    <row r="26" spans="1:23" ht="137.25" customHeight="1" x14ac:dyDescent="0.3">
      <c r="A26" s="62" t="s">
        <v>43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</row>
    <row r="27" spans="1:23" ht="9" customHeight="1" x14ac:dyDescent="0.3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11"/>
    </row>
    <row r="28" spans="1:23" x14ac:dyDescent="0.3">
      <c r="A28" s="13" t="s">
        <v>45</v>
      </c>
      <c r="B28" s="12"/>
      <c r="C28" s="12"/>
      <c r="D28" s="12"/>
      <c r="E28" s="12"/>
      <c r="F28" s="12"/>
      <c r="G28" s="12"/>
      <c r="H28" s="24"/>
      <c r="I28" s="12"/>
      <c r="J28" s="12"/>
      <c r="K28" s="24"/>
      <c r="L28" s="12"/>
      <c r="M28" s="24"/>
      <c r="N28" s="11"/>
    </row>
    <row r="29" spans="1:23" ht="31.5" customHeight="1" x14ac:dyDescent="0.3">
      <c r="A29" s="59" t="s">
        <v>44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</row>
    <row r="30" spans="1:23" ht="2.25" customHeight="1" x14ac:dyDescent="0.3">
      <c r="A30" s="11"/>
      <c r="B30" s="11"/>
      <c r="C30" s="11"/>
      <c r="D30" s="11"/>
      <c r="E30" s="11"/>
      <c r="F30" s="11"/>
      <c r="G30" s="11"/>
      <c r="H30" s="24"/>
      <c r="I30" s="11"/>
      <c r="J30" s="11"/>
      <c r="K30" s="24"/>
      <c r="L30" s="11"/>
      <c r="M30" s="24"/>
      <c r="N30" s="11"/>
    </row>
    <row r="31" spans="1:23" x14ac:dyDescent="0.3">
      <c r="A31" s="13" t="s">
        <v>48</v>
      </c>
      <c r="B31" s="11"/>
      <c r="C31" s="11"/>
      <c r="D31" s="11"/>
      <c r="E31" s="11"/>
      <c r="F31" s="11"/>
      <c r="G31" s="11"/>
      <c r="H31" s="24"/>
      <c r="I31" s="11"/>
      <c r="J31" s="11"/>
      <c r="K31" s="24"/>
      <c r="L31" s="11"/>
      <c r="M31" s="24"/>
      <c r="N31" s="11"/>
    </row>
    <row r="32" spans="1:23" ht="70.5" customHeight="1" x14ac:dyDescent="0.3">
      <c r="A32" s="59" t="s">
        <v>47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4" ht="3" customHeight="1" x14ac:dyDescent="0.3">
      <c r="A33" s="11"/>
      <c r="B33" s="11"/>
      <c r="C33" s="11"/>
      <c r="D33" s="11"/>
      <c r="E33" s="11"/>
      <c r="F33" s="11"/>
      <c r="G33" s="11"/>
      <c r="H33" s="24"/>
      <c r="I33" s="11"/>
      <c r="J33" s="11"/>
      <c r="K33" s="24"/>
      <c r="L33" s="11"/>
      <c r="M33" s="24"/>
      <c r="N33" s="11"/>
    </row>
    <row r="34" spans="1:14" x14ac:dyDescent="0.3">
      <c r="A34" s="13" t="s">
        <v>46</v>
      </c>
      <c r="B34" s="11"/>
      <c r="C34" s="11"/>
      <c r="D34" s="11"/>
      <c r="E34" s="11"/>
      <c r="F34" s="11"/>
      <c r="G34" s="11"/>
      <c r="H34" s="24"/>
      <c r="I34" s="11"/>
      <c r="J34" s="11"/>
      <c r="K34" s="24"/>
      <c r="L34" s="11"/>
      <c r="M34" s="24"/>
      <c r="N34" s="11"/>
    </row>
    <row r="35" spans="1:14" ht="45" customHeight="1" x14ac:dyDescent="0.3">
      <c r="A35" s="59" t="s">
        <v>49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</row>
    <row r="36" spans="1:14" ht="3" customHeight="1" x14ac:dyDescent="0.3">
      <c r="A36" s="11"/>
      <c r="B36" s="11"/>
      <c r="C36" s="11"/>
      <c r="D36" s="11"/>
      <c r="E36" s="11"/>
      <c r="F36" s="11"/>
      <c r="G36" s="11"/>
      <c r="H36" s="24"/>
      <c r="I36" s="11"/>
      <c r="J36" s="11"/>
      <c r="K36" s="24"/>
      <c r="L36" s="11"/>
      <c r="M36" s="24"/>
      <c r="N36" s="11"/>
    </row>
    <row r="37" spans="1:14" x14ac:dyDescent="0.3">
      <c r="A37" s="14" t="s">
        <v>51</v>
      </c>
      <c r="B37" s="11"/>
      <c r="C37" s="11"/>
      <c r="D37" s="11"/>
      <c r="E37" s="11"/>
      <c r="F37" s="11"/>
      <c r="G37" s="11"/>
      <c r="H37" s="24"/>
      <c r="I37" s="11"/>
      <c r="J37" s="11"/>
      <c r="K37" s="24"/>
      <c r="L37" s="11"/>
      <c r="M37" s="24"/>
      <c r="N37" s="11"/>
    </row>
    <row r="38" spans="1:14" ht="35.25" customHeight="1" x14ac:dyDescent="0.3">
      <c r="A38" s="59" t="s">
        <v>50</v>
      </c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</row>
  </sheetData>
  <mergeCells count="32">
    <mergeCell ref="A29:N29"/>
    <mergeCell ref="A32:N32"/>
    <mergeCell ref="A35:N35"/>
    <mergeCell ref="A38:N38"/>
    <mergeCell ref="U4:V6"/>
    <mergeCell ref="E4:E7"/>
    <mergeCell ref="F4:F7"/>
    <mergeCell ref="G4:G7"/>
    <mergeCell ref="H4:H7"/>
    <mergeCell ref="I4:I7"/>
    <mergeCell ref="J4:J7"/>
    <mergeCell ref="A27:M27"/>
    <mergeCell ref="A26:N26"/>
    <mergeCell ref="A4:A7"/>
    <mergeCell ref="B4:B7"/>
    <mergeCell ref="K4:K7"/>
    <mergeCell ref="W4:W7"/>
    <mergeCell ref="S6:S7"/>
    <mergeCell ref="T6:T7"/>
    <mergeCell ref="A1:W1"/>
    <mergeCell ref="A3:W3"/>
    <mergeCell ref="L4:L7"/>
    <mergeCell ref="M4:M7"/>
    <mergeCell ref="N4:N7"/>
    <mergeCell ref="O5:O7"/>
    <mergeCell ref="P5:P7"/>
    <mergeCell ref="Q5:Q7"/>
    <mergeCell ref="R5:R7"/>
    <mergeCell ref="O4:T4"/>
    <mergeCell ref="S5:T5"/>
    <mergeCell ref="C4:C7"/>
    <mergeCell ref="D4:D7"/>
  </mergeCells>
  <pageMargins left="0.25" right="0.25" top="0.75" bottom="0.75" header="0.3" footer="0.3"/>
  <pageSetup paperSize="8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9" sqref="B9"/>
    </sheetView>
  </sheetViews>
  <sheetFormatPr defaultRowHeight="14.4" x14ac:dyDescent="0.3"/>
  <cols>
    <col min="1" max="6" width="21.5546875" customWidth="1"/>
  </cols>
  <sheetData>
    <row r="1" spans="1:6" ht="43.5" customHeight="1" x14ac:dyDescent="0.3">
      <c r="A1" s="31" t="s">
        <v>115</v>
      </c>
      <c r="B1" s="31"/>
      <c r="C1" s="31"/>
      <c r="D1" s="31"/>
      <c r="E1" s="31"/>
      <c r="F1" s="31"/>
    </row>
    <row r="2" spans="1:6" x14ac:dyDescent="0.3">
      <c r="A2" s="1"/>
      <c r="B2" s="1"/>
      <c r="C2" s="1"/>
      <c r="D2" s="1"/>
      <c r="E2" s="1"/>
      <c r="F2" s="1"/>
    </row>
    <row r="3" spans="1:6" ht="28.5" customHeight="1" x14ac:dyDescent="0.3">
      <c r="A3" s="66" t="s">
        <v>52</v>
      </c>
      <c r="B3" s="32"/>
      <c r="C3" s="32"/>
      <c r="D3" s="32"/>
      <c r="E3" s="32"/>
      <c r="F3" s="32"/>
    </row>
    <row r="4" spans="1:6" ht="43.2" x14ac:dyDescent="0.3">
      <c r="A4" s="15" t="s">
        <v>53</v>
      </c>
      <c r="B4" s="2" t="s">
        <v>56</v>
      </c>
      <c r="C4" s="15" t="s">
        <v>54</v>
      </c>
      <c r="D4" s="2" t="s">
        <v>55</v>
      </c>
      <c r="E4" s="2" t="s">
        <v>57</v>
      </c>
      <c r="F4" s="15" t="s">
        <v>58</v>
      </c>
    </row>
    <row r="5" spans="1:6" x14ac:dyDescent="0.3">
      <c r="A5" s="3"/>
      <c r="B5" s="3"/>
      <c r="C5" s="3"/>
      <c r="D5" s="3"/>
      <c r="E5" s="3"/>
      <c r="F5" s="3"/>
    </row>
    <row r="8" spans="1:6" x14ac:dyDescent="0.3">
      <c r="D8" s="23" t="s">
        <v>14</v>
      </c>
    </row>
    <row r="9" spans="1:6" x14ac:dyDescent="0.3">
      <c r="D9" s="23" t="s">
        <v>113</v>
      </c>
    </row>
    <row r="10" spans="1:6" x14ac:dyDescent="0.3">
      <c r="D10" s="23" t="s">
        <v>114</v>
      </c>
    </row>
    <row r="11" spans="1:6" x14ac:dyDescent="0.3">
      <c r="A11" t="s">
        <v>15</v>
      </c>
    </row>
    <row r="12" spans="1:6" x14ac:dyDescent="0.3">
      <c r="A12" t="s">
        <v>59</v>
      </c>
    </row>
  </sheetData>
  <mergeCells count="2">
    <mergeCell ref="A1:F1"/>
    <mergeCell ref="A3:F3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SCHEDA A</vt:lpstr>
      <vt:lpstr>SCHEDA B</vt:lpstr>
      <vt:lpstr>SCHEDA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2019-01-15T10:30:27Z</dcterms:modified>
</cp:coreProperties>
</file>